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vlaamseoverheid.sharepoint.com/sites/WIV_000163/VKFpremies/1_Lopende_Subsidies/1_6_2_Archief_Premies_Overkoepelend/1_6_REG-VKF_Formulieren/Aanvraagformulieren_VKF3/"/>
    </mc:Choice>
  </mc:AlternateContent>
  <xr:revisionPtr revIDLastSave="15" documentId="13_ncr:1_{3790FCBA-39B0-4DF3-BE21-A8650E9DD37A}" xr6:coauthVersionLast="47" xr6:coauthVersionMax="47" xr10:uidLastSave="{AD1A9239-CBC6-404C-B33E-E1D6A6E8C667}"/>
  <bookViews>
    <workbookView xWindow="57480" yWindow="-120" windowWidth="29040" windowHeight="15840" xr2:uid="{4FD27937-531F-48EC-87AA-E0360F79353B}"/>
  </bookViews>
  <sheets>
    <sheet name="Aanvraagformulier" sheetId="2" r:id="rId1"/>
    <sheet name="Raming premie" sheetId="1" r:id="rId2"/>
    <sheet name="Raming SES premie" sheetId="6" r:id="rId3"/>
    <sheet name="Adressenlijst" sheetId="5" r:id="rId4"/>
  </sheets>
  <externalReferences>
    <externalReference r:id="rId5"/>
  </externalReferences>
  <definedNames>
    <definedName name="aanwezig" localSheetId="3">#REF!</definedName>
    <definedName name="aanwezig" localSheetId="2">#REF!</definedName>
    <definedName name="aanwezig">#REF!</definedName>
    <definedName name="_xlnm.Print_Area" localSheetId="0">Aanvraagformulier!$A$1:$K$65</definedName>
    <definedName name="_xlnm.Print_Area" localSheetId="3">Adressenlijst!$A$1:$P$56</definedName>
    <definedName name="_xlnm.Print_Area" localSheetId="1">'Raming premie'!$A$1:$I$56</definedName>
    <definedName name="_xlnm.Print_Area" localSheetId="2">'Raming SES premie'!$A$1:$I$30</definedName>
    <definedName name="_xlnm.Print_Titles" localSheetId="3">Adressenlijst!$3:$5</definedName>
    <definedName name="cont_ber" localSheetId="3">#REF!</definedName>
    <definedName name="cont_ber">#REF!</definedName>
    <definedName name="cont_glasnok" localSheetId="3">#REF!</definedName>
    <definedName name="cont_glasnok">#REF!</definedName>
    <definedName name="cont_nok" localSheetId="3">#REF!</definedName>
    <definedName name="cont_nok">#REF!</definedName>
    <definedName name="cont_nokdeur">#REF!</definedName>
    <definedName name="cont_nokpaneel">#REF!</definedName>
    <definedName name="cont_ok">#REF!</definedName>
    <definedName name="cont_okdakvlak">#REF!</definedName>
    <definedName name="cont_okdeur">#REF!</definedName>
    <definedName name="d">#REF!</definedName>
    <definedName name="dakvlak">#REF!</definedName>
    <definedName name="ddd">#REF!</definedName>
    <definedName name="deur">#REF!</definedName>
    <definedName name="eenvoudig">#REF!</definedName>
    <definedName name="eenvoudig_std">#REF!</definedName>
    <definedName name="eigen_tabel">#REF!</definedName>
    <definedName name="geen">#REF!</definedName>
    <definedName name="geen_aanw">#REF!</definedName>
    <definedName name="hout_dikte">#REF!</definedName>
    <definedName name="hout1">#REF!</definedName>
    <definedName name="hout2">#REF!</definedName>
    <definedName name="input1">#REF!</definedName>
    <definedName name="input2a">#REF!</definedName>
    <definedName name="input2b">#REF!</definedName>
    <definedName name="input3">#REF!</definedName>
    <definedName name="input4a">#REF!</definedName>
    <definedName name="input4b">#REF!</definedName>
    <definedName name="input5a">#REF!</definedName>
    <definedName name="input5b">#REF!</definedName>
    <definedName name="input6">#REF!</definedName>
    <definedName name="input7">#REF!</definedName>
    <definedName name="input8">#REF!</definedName>
    <definedName name="jghlsg">#REF!</definedName>
    <definedName name="jjjjj">#REF!</definedName>
    <definedName name="kunststof">#REF!</definedName>
    <definedName name="kunststof_kamers">#REF!</definedName>
    <definedName name="metaal">#REF!</definedName>
    <definedName name="metaal_dikte">#REF!</definedName>
    <definedName name="prof_dikte">#REF!</definedName>
    <definedName name="prof_mat">#REF!</definedName>
    <definedName name="raam">#REF!</definedName>
    <definedName name="raam_dakvl_deur">#REF!</definedName>
    <definedName name="ruimtes">#REF!</definedName>
    <definedName name="spouw_nieuwbouw">#REF!</definedName>
    <definedName name="tabel_hout">#REF!</definedName>
    <definedName name="tabel_kunststof">#REF!</definedName>
    <definedName name="tabel_metaal">#REF!</definedName>
    <definedName name="test">#REF!</definedName>
    <definedName name="type_afstandhouder">#REF!</definedName>
    <definedName name="verbeterd">#REF!</definedName>
    <definedName name="x">#REF!</definedName>
    <definedName name="z">#REF!</definedName>
    <definedName name="zz">#REF!</definedName>
    <definedName name="zzz">#REF!</definedName>
    <definedName name="zzzz">#REF!</definedName>
    <definedName name="zzzzz">#REF!</definedName>
    <definedName name="zzz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1" i="1" l="1"/>
  <c r="K34" i="1"/>
  <c r="K33" i="1"/>
  <c r="K32" i="1"/>
  <c r="P3" i="5"/>
  <c r="H3" i="5"/>
  <c r="H44" i="1"/>
  <c r="I9" i="1"/>
  <c r="I36" i="1"/>
  <c r="K7" i="1"/>
  <c r="K8" i="1"/>
  <c r="K37" i="1"/>
  <c r="K36" i="1"/>
  <c r="K23" i="6"/>
  <c r="K22" i="6"/>
  <c r="K21" i="6"/>
  <c r="K16" i="6"/>
  <c r="K15" i="6"/>
  <c r="K14" i="6"/>
  <c r="K12" i="6"/>
  <c r="K11" i="6"/>
  <c r="K10" i="6"/>
  <c r="I34" i="1"/>
  <c r="I33" i="1"/>
  <c r="I32" i="1"/>
  <c r="F20" i="1"/>
  <c r="I19" i="1"/>
  <c r="I18" i="1"/>
  <c r="I17" i="1"/>
  <c r="I15" i="1"/>
  <c r="I14" i="1"/>
  <c r="I13" i="1"/>
  <c r="G4" i="6"/>
  <c r="C4" i="6"/>
  <c r="I23" i="6"/>
  <c r="I22" i="6"/>
  <c r="I21" i="6"/>
  <c r="I16" i="6"/>
  <c r="I15" i="6"/>
  <c r="I14" i="6"/>
  <c r="I12" i="6"/>
  <c r="I11" i="6"/>
  <c r="I10" i="6"/>
  <c r="I24" i="6" l="1"/>
  <c r="I17" i="6"/>
  <c r="K24" i="6" l="1"/>
  <c r="K17" i="6"/>
  <c r="I26" i="6"/>
  <c r="I40" i="1" s="1"/>
  <c r="C3" i="5" l="1"/>
  <c r="J62" i="5"/>
  <c r="M50" i="2" s="1"/>
  <c r="B62" i="5"/>
  <c r="M49" i="2" s="1"/>
  <c r="G3" i="1" l="1"/>
  <c r="C3" i="1"/>
  <c r="A2" i="1"/>
  <c r="I43" i="1" l="1"/>
  <c r="I45" i="1" s="1"/>
  <c r="I37" i="1" l="1"/>
  <c r="I30" i="1"/>
  <c r="I29" i="1"/>
  <c r="I28" i="1"/>
  <c r="I27" i="1"/>
  <c r="I26" i="1"/>
  <c r="I25" i="1"/>
  <c r="I23" i="1"/>
  <c r="I11" i="1"/>
  <c r="I10" i="1"/>
  <c r="I47" i="1" l="1"/>
  <c r="I49" i="1" s="1"/>
  <c r="I48" i="1" l="1"/>
</calcChain>
</file>

<file path=xl/sharedStrings.xml><?xml version="1.0" encoding="utf-8"?>
<sst xmlns="http://schemas.openxmlformats.org/spreadsheetml/2006/main" count="265" uniqueCount="178">
  <si>
    <t>Verrichtingsnummer</t>
  </si>
  <si>
    <t>Type woningen</t>
  </si>
  <si>
    <t>aantal</t>
  </si>
  <si>
    <t>premie</t>
  </si>
  <si>
    <t>subtotaal</t>
  </si>
  <si>
    <t>gesloten bebouwing</t>
  </si>
  <si>
    <t>open of halfopen bebouwing</t>
  </si>
  <si>
    <t>euro/appartement</t>
  </si>
  <si>
    <t>euro/woning</t>
  </si>
  <si>
    <t>Warmtepomp</t>
  </si>
  <si>
    <t>2.1</t>
  </si>
  <si>
    <t>collectieve geothermische warmtepomp</t>
  </si>
  <si>
    <t>2.2</t>
  </si>
  <si>
    <t>individuele geothermische warmtepomp</t>
  </si>
  <si>
    <t>2.3</t>
  </si>
  <si>
    <t>collectieve lucht/water warmtepomp</t>
  </si>
  <si>
    <t>2.4</t>
  </si>
  <si>
    <t>individuele lucht/water warmtepomp</t>
  </si>
  <si>
    <t>2.5</t>
  </si>
  <si>
    <t>collectieve hybride lucht-waterwarmptepomp</t>
  </si>
  <si>
    <t>2.6</t>
  </si>
  <si>
    <t>individuele hybride lucht/water warmtepomp</t>
  </si>
  <si>
    <t>3.1</t>
  </si>
  <si>
    <t>3.2</t>
  </si>
  <si>
    <t>3.3</t>
  </si>
  <si>
    <t>4.1</t>
  </si>
  <si>
    <t>4.2</t>
  </si>
  <si>
    <t>Totaal VKF</t>
  </si>
  <si>
    <t>voorschot</t>
  </si>
  <si>
    <t>resterend bedrag</t>
  </si>
  <si>
    <t>Kostprijs van de betrokken werken</t>
  </si>
  <si>
    <t>btw</t>
  </si>
  <si>
    <t>Subsidies van een andere instantie of overheid (niet behorend tot Wonen in Vlaanderen)</t>
  </si>
  <si>
    <t xml:space="preserve">Kostprijs inclusief btw verminderd met andere subsidies </t>
  </si>
  <si>
    <t xml:space="preserve">Totale VKF premie  </t>
  </si>
  <si>
    <t>Gegevens aanvrager</t>
  </si>
  <si>
    <t>Toelichting</t>
  </si>
  <si>
    <t xml:space="preserve">Aanvraag door Woonmaatschappij </t>
  </si>
  <si>
    <t xml:space="preserve">Nummer + Naam </t>
  </si>
  <si>
    <t>Fase van de aanvraag</t>
  </si>
  <si>
    <t>aankruisen</t>
  </si>
  <si>
    <t>BELOFTE</t>
  </si>
  <si>
    <t>Typ een x in het vak</t>
  </si>
  <si>
    <t>Toe te voegen:</t>
  </si>
  <si>
    <t>1 - aanvraagformulier + tabblad 'Raming premie' + tabblad 'adressenlijst'</t>
  </si>
  <si>
    <t>De raming premie dient in overeenstemming te zijn met de kopie van de SO. Gelieve te verduidelijken indien er afwijkingen zijn.</t>
  </si>
  <si>
    <t xml:space="preserve">2 - bewijs waaruit de conformiteit van de werken met de premievoorwaarden blijkt (artikels van het </t>
  </si>
  <si>
    <t xml:space="preserve">     bouwtechnisch bestek, EPB-verslag, ...)</t>
  </si>
  <si>
    <t>De offerte bevat de hoeveelheden en de kostprijzen van de aangevraagde maatregelen.</t>
  </si>
  <si>
    <t>VOORSCHOT 80%</t>
  </si>
  <si>
    <t>Na de bestelling van de werken</t>
  </si>
  <si>
    <t>datum bestelbrief :</t>
  </si>
  <si>
    <t>De bestelling kan pas na het ontvangen van de goedkeuring belofte.</t>
  </si>
  <si>
    <t>2 - bewijs van aanvang van de werken (bestelbrief)</t>
  </si>
  <si>
    <t>vermoedelijke datum einde werken :</t>
  </si>
  <si>
    <t>3 - kopie van de weerhouden offerte(n) van de uitvoerder (SO, gegund werk) indien deze gewijzigd werd na goedkeuring belofte</t>
  </si>
  <si>
    <t>AFREKENING</t>
  </si>
  <si>
    <t>Na het beëindigen van de werken</t>
  </si>
  <si>
    <t>Typ een x in het vak; Enkel na voltooiing van de werken waarvoor een premie is toegewezen.</t>
  </si>
  <si>
    <t>datum factuur of vorderingsstaat :</t>
  </si>
  <si>
    <t>1 - aanvraagformulier + alle tabbladen van de uitgevoerde maatregelen + tabblad 'adressenlijst'</t>
  </si>
  <si>
    <t>2 - factuur en bijhorende vorderingsstaat met uitgevoerde hoeveelheden en kostprijzen</t>
  </si>
  <si>
    <t>3 - eventuele attesten en/of productinformatie (zie maatregelen)</t>
  </si>
  <si>
    <t>Gegevens project</t>
  </si>
  <si>
    <t>Referentie Woonproject</t>
  </si>
  <si>
    <t>Een woonproject aanmaken is verplicht voor projectgebonden financiering; zonder kan er geen subsidie uitbetaald worden.</t>
  </si>
  <si>
    <t>Renovatietoets doorlopen</t>
  </si>
  <si>
    <t>(ja of nee)</t>
  </si>
  <si>
    <t>Projectnaam</t>
  </si>
  <si>
    <t>Gemeente</t>
  </si>
  <si>
    <t>De aanvraag is beperkt tot de betrokken woningen en het verrichtingsnummer. De adressen van de betrokken woningen worden in het tabblad 'adressenlijst' ingevuld of in bijlage toegevoegd.</t>
  </si>
  <si>
    <t>Aantal bestaande appartementen</t>
  </si>
  <si>
    <t>Verklaring op eer</t>
  </si>
  <si>
    <t>De aanvrager verklaart op eer dat alle ingevulde gegevens, op het aanvraagformulier, de raming premie en bijhorende bladen van de maatregelen, correct en waarheidsgetrouw zijn ingevuld en de werken voldoen aan de normen en eisen zoals vermeld in de voorwaarden.</t>
  </si>
  <si>
    <t>De aanvrager verklaart op eer voor deze energiebesparende maatregelen</t>
  </si>
  <si>
    <t>euro</t>
  </si>
  <si>
    <t>Vul het totaal bedrag in of nul indien er geen andere subsidies zijn</t>
  </si>
  <si>
    <t>subsidies van een andere instantie of overheid te hebben aangevraagd of ontvangen;</t>
  </si>
  <si>
    <t>Datum:</t>
  </si>
  <si>
    <t>Naam:</t>
  </si>
  <si>
    <t>Handtekening:</t>
  </si>
  <si>
    <t>Deze pagina met handtekening inscannen en samen met het Excel formulier indienen.</t>
  </si>
  <si>
    <t>Aan wie bezorgt u dit formulier</t>
  </si>
  <si>
    <t>Dit Excel formulier indienen. Andere bijlagen in pdf formaat (of ingescand) toevoegen. Geen afgedrukte aanvragen indienen.</t>
  </si>
  <si>
    <t xml:space="preserve">In het kader van digitalisering kunt u deze aanvraag niet meer op papier indienen. Meer informatie over dit beleid vindt u op https://overheid.vlaanderen.be/informatiemanagement/digitaliseren-en-substitutie. </t>
  </si>
  <si>
    <t>voor vergunningsplichtige werken</t>
  </si>
  <si>
    <t>Voor de bestelling van de werken</t>
  </si>
  <si>
    <r>
      <t xml:space="preserve">Bijlage </t>
    </r>
    <r>
      <rPr>
        <b/>
        <sz val="12"/>
        <rFont val="FlandersArtSans-Regular"/>
      </rPr>
      <t>adressenlijst</t>
    </r>
  </si>
  <si>
    <t>Nummer en naam woonmaatschappij en verrichtingsnummer worden automatisch overgenomen via aanvraagformulier.</t>
  </si>
  <si>
    <t>ID</t>
  </si>
  <si>
    <t>Straatnaam</t>
  </si>
  <si>
    <t>Nr</t>
  </si>
  <si>
    <t>busnr</t>
  </si>
  <si>
    <t>postcode</t>
  </si>
  <si>
    <t>Havenlaan</t>
  </si>
  <si>
    <t>1000</t>
  </si>
  <si>
    <t>Brussel</t>
  </si>
  <si>
    <t>ID nummer in overeenstemming met detailformulieren afrekening.</t>
  </si>
  <si>
    <t>Indien er meer dan 50 adressen zijn, kunt u de lijst uitbreiden. U hoeft geen nieuw formulier te gebruiken.</t>
  </si>
  <si>
    <t>Woonproject</t>
  </si>
  <si>
    <t>Maatregelen</t>
  </si>
  <si>
    <t>Bonus per maatregel</t>
  </si>
  <si>
    <t xml:space="preserve">datum voorlopige oplevering sloop:  </t>
  </si>
  <si>
    <t>vermoedelijke besteldatum:</t>
  </si>
  <si>
    <t>Typ niet van toepassing indien de sloopwerken nog niet voltooid zijn op het ogenblik van de aanvraag. Bij renovatie is dit niet in te vullen.</t>
  </si>
  <si>
    <t xml:space="preserve">totaal aantal woningen </t>
  </si>
  <si>
    <t>Lekdebiet V50 max 3 m³/hm²</t>
  </si>
  <si>
    <t>Het EPC voor de aanvang van de renovatie of sloop is uitgereikt vanaf 1/1/2019.</t>
  </si>
  <si>
    <t>De werken voldoen aan de EPB-eisen vermeld in het Energiebesluit van 19 november 2010.</t>
  </si>
  <si>
    <t>1 - aanvraagformulier</t>
  </si>
  <si>
    <t>De aanvraag afrekening moet binnen de 24 maanden na de voorlopige oplevering worden ingediend.</t>
  </si>
  <si>
    <t>4 - EPB aangifte</t>
  </si>
  <si>
    <t>Luchtdichtheid</t>
  </si>
  <si>
    <t>euro/eengezinswoning</t>
  </si>
  <si>
    <t>- eengezinswoningen</t>
  </si>
  <si>
    <t>- appartementen</t>
  </si>
  <si>
    <t>Bonus voor de projectgrootte bij eengezinswoningen</t>
  </si>
  <si>
    <t>label bestaand eengezinswoning label E of F naar A</t>
  </si>
  <si>
    <t>label bestaand appartement label D, E of F naar A</t>
  </si>
  <si>
    <t>Aantal bestaande eengezinswoningen</t>
  </si>
  <si>
    <t>van 20 tot 29 eengezinswoningen</t>
  </si>
  <si>
    <t>van 30 tot 44 eengezinswoningen</t>
  </si>
  <si>
    <t>vanaf 45 eengezinswoningen</t>
  </si>
  <si>
    <t>Typ een x in het vak; Enkel na ontvangst goedkeuring belofte</t>
  </si>
  <si>
    <t>Het definitieve premiebedrag wordt bij de afrekening berekend op basis van de uitgevoerde en gefactureerde werken volgens vorderingstaat of factuur.</t>
  </si>
  <si>
    <t>In de fase belofte en voorschot is het premiebedrag een raming op basis van de weerhouden offerte.</t>
  </si>
  <si>
    <t>Na de goedkeuring van de aanvraag belofte wordt het totale bedrag gereserveerd. Het voorschot wordt op het gereserveerde bedrag berekend. Bij goedkeuring afrekening wordt het uitbetaalde voorschot in mindering gebracht en wordt het resterende saldo uitbetaald.</t>
  </si>
  <si>
    <t>Bij een negatief resterend saldo wordt het te veel uitbetaald deel van het voorschot terug gevorderd.</t>
  </si>
  <si>
    <t>De berekening van de kostprijs inclusief btw gebeurt met 6% btw.</t>
  </si>
  <si>
    <r>
      <rPr>
        <b/>
        <sz val="14"/>
        <rFont val="FlandersArtSans-Regular"/>
      </rPr>
      <t>Aanvraagformulier</t>
    </r>
    <r>
      <rPr>
        <sz val="14"/>
        <rFont val="FlandersArtSans-Regular"/>
      </rPr>
      <t xml:space="preserve"> VKF TOTAALPREMIE</t>
    </r>
  </si>
  <si>
    <t xml:space="preserve">  - waarvan de werken nog niet besteld zijn;
  - waarvoor een weerhouden offerte is ontvangen;
  - waarvoor een woonproject is aangemaakt en een verrichtingsnummer is toegekend.</t>
  </si>
  <si>
    <r>
      <rPr>
        <b/>
        <sz val="10"/>
        <rFont val="FlandersArtSans-Regular"/>
      </rPr>
      <t>De woningen behalen minstens een</t>
    </r>
    <r>
      <rPr>
        <sz val="10"/>
        <rFont val="FlandersArtSans-Regular"/>
      </rPr>
      <t xml:space="preserve"> </t>
    </r>
    <r>
      <rPr>
        <b/>
        <sz val="10"/>
        <rFont val="FlandersArtSans-Regular"/>
      </rPr>
      <t>EPC bouw met label A</t>
    </r>
    <r>
      <rPr>
        <sz val="10"/>
        <rFont val="FlandersArtSans-Regular"/>
      </rPr>
      <t xml:space="preserve"> na uitvoering van de werken. 
De aanvraag omvat alle werken voor het behalen van het label.</t>
    </r>
  </si>
  <si>
    <t>3 - kopie van de weerhouden offerte(n) (SO - Samenvattende opmeting) van de laagste inschrijver of weerhouden inschrijver</t>
  </si>
  <si>
    <t>Indien van toepassing:</t>
  </si>
  <si>
    <t>4 - (voorlopige) EPB startverklaring</t>
  </si>
  <si>
    <t>5 - kopie van het EPC voor renovatie (bij aanvraag EPC-labelpremie)</t>
  </si>
  <si>
    <t>EPC vóór de renovatie (= start-EPC) mag niet ouder zijn dan 2019</t>
  </si>
  <si>
    <t>VMSW ID</t>
  </si>
  <si>
    <t>XXXXX</t>
  </si>
  <si>
    <t>einde</t>
  </si>
  <si>
    <t>controle aantallen</t>
  </si>
  <si>
    <r>
      <rPr>
        <b/>
        <sz val="14"/>
        <rFont val="FlandersArtSans-Regular"/>
      </rPr>
      <t>Aanvraagformulier</t>
    </r>
    <r>
      <rPr>
        <sz val="14"/>
        <rFont val="FlandersArtSans-Regular"/>
      </rPr>
      <t xml:space="preserve"> VKF  TOTAALPREMIE</t>
    </r>
  </si>
  <si>
    <t>Dit is de totale kostprijs van het project</t>
  </si>
  <si>
    <t>controle aantal bestaande woningen</t>
  </si>
  <si>
    <t>controle aantal nieuwe woningen</t>
  </si>
  <si>
    <r>
      <t xml:space="preserve">A. Voor versnelde renovatie van de buitenschil van eengezinswoningen </t>
    </r>
    <r>
      <rPr>
        <b/>
        <sz val="11"/>
        <color theme="1"/>
        <rFont val="FlandersArtSans-Regular"/>
      </rPr>
      <t>met geprefabriceerde gevel- of dakelementen</t>
    </r>
    <r>
      <rPr>
        <sz val="11"/>
        <color theme="1"/>
        <rFont val="FlandersArtSans-Regular"/>
      </rPr>
      <t>.</t>
    </r>
  </si>
  <si>
    <t>Deze premie is aan te vragen met of zonder een aanvraagformulier voor renovatie of ingrijpende energetische renovatie.</t>
  </si>
  <si>
    <t>buitenisolatie met prefab gevelelement bij gesloten bebouwing</t>
  </si>
  <si>
    <t>buitenisolatie met prefab gevelelement bij halfopen of open bebouwing</t>
  </si>
  <si>
    <t>bijkomend gecombineerd met dakisolatie met prefab element bij alle type bebouwing</t>
  </si>
  <si>
    <t>Combinatiebonus voor integratie technieken tijdens de renovatie</t>
  </si>
  <si>
    <t>geïntegreerde oplossing van het ventilatiesysteem</t>
  </si>
  <si>
    <t>ventilatiesysteem volgens norm NBN D50-001</t>
  </si>
  <si>
    <t>geïntegreerde oplossing van het centrale verwarmingssysteem</t>
  </si>
  <si>
    <t>geïntegreerde oplossing van het sanitair warm watersysteem</t>
  </si>
  <si>
    <t>Deze bonus is aan te vragen in combinatie met een aanvraagformulier voor renovatie of ingrijpende energetische renovatie.</t>
  </si>
  <si>
    <r>
      <rPr>
        <b/>
        <sz val="14"/>
        <rFont val="FlandersArtSans-Regular"/>
      </rPr>
      <t xml:space="preserve">Aanvraagformulier </t>
    </r>
    <r>
      <rPr>
        <sz val="14"/>
        <rFont val="FlandersArtSans-Regular"/>
      </rPr>
      <t>VKF SOCIALE ENERGIESPRONG</t>
    </r>
  </si>
  <si>
    <t>raming SES premie (zie extra tabblad)</t>
  </si>
  <si>
    <t xml:space="preserve">Totale VKF SES premie  </t>
  </si>
  <si>
    <t>Het totale premiebedrag wordt berekend op het tabblad "Raming premie".</t>
  </si>
  <si>
    <t>Voor premies die aangevraagd worden voor 1/1/2026</t>
  </si>
  <si>
    <t>VERVANGINGSBOUW</t>
  </si>
  <si>
    <t>ONTMANTELING</t>
  </si>
  <si>
    <t>INGRIJPENDE ENERGETISCHE RENOVATIE</t>
  </si>
  <si>
    <r>
      <t xml:space="preserve">B. Combinatiebonus voor integratie technieken bij renovatie van eengezinswoningen </t>
    </r>
    <r>
      <rPr>
        <b/>
        <sz val="11"/>
        <color theme="1"/>
        <rFont val="FlandersArtSans-Regular"/>
      </rPr>
      <t>zonder geprefabriceerde gevel- of dakelementen</t>
    </r>
    <r>
      <rPr>
        <sz val="11"/>
        <color theme="1"/>
        <rFont val="FlandersArtSans-Regular"/>
      </rPr>
      <t>.</t>
    </r>
  </si>
  <si>
    <t>Aantal eengezinswoningen na de werken</t>
  </si>
  <si>
    <t>Aantal appartementen na de werken</t>
  </si>
  <si>
    <t>De genummerde lijst kan uitgebreid worden door rijen toe te voegen binnen het blauwe kader,</t>
  </si>
  <si>
    <t>Indien het aantal woningen voor en na de werken EN hun VMSW ID niet veranderd, kan u de gegevens van de bestaande woningen kopieren en plakken in het vak van de nieuwe woningen.</t>
  </si>
  <si>
    <t>U bezorgt dit digitale formulier en bijlagen aan Wonen in Vlaanderen via het projectportaal.</t>
  </si>
  <si>
    <t>Premie Sociale Energiesprong</t>
  </si>
  <si>
    <r>
      <t xml:space="preserve">voor de </t>
    </r>
    <r>
      <rPr>
        <b/>
        <sz val="14"/>
        <rFont val="FlandersArtSans-Regular"/>
      </rPr>
      <t>vervangingsbouw</t>
    </r>
    <r>
      <rPr>
        <sz val="14"/>
        <rFont val="FlandersArtSans-Regular"/>
      </rPr>
      <t xml:space="preserve"> of</t>
    </r>
    <r>
      <rPr>
        <b/>
        <sz val="14"/>
        <rFont val="FlandersArtSans-Regular"/>
      </rPr>
      <t xml:space="preserve"> ingrijpende energetische renovatie</t>
    </r>
    <r>
      <rPr>
        <sz val="14"/>
        <rFont val="FlandersArtSans-Regular"/>
      </rPr>
      <t xml:space="preserve"> van bestaande sociale huurwoningen</t>
    </r>
  </si>
  <si>
    <t>Betrokken (bestaande) woningen voor de werken</t>
  </si>
  <si>
    <r>
      <t>EPC certificaatnummer na de werken</t>
    </r>
    <r>
      <rPr>
        <sz val="8"/>
        <rFont val="FlandersArtSans-Regular"/>
      </rPr>
      <t xml:space="preserve"> (verplicht)</t>
    </r>
  </si>
  <si>
    <t>Betrokken (nieuwe) woningen na de werken</t>
  </si>
  <si>
    <r>
      <t xml:space="preserve">Bonus voor EPC label </t>
    </r>
    <r>
      <rPr>
        <sz val="11"/>
        <rFont val="FlandersArtSans-Regular"/>
      </rPr>
      <t>(niet voor vervangingsbouw, enkel voor aanvraag beloftes vanaf 01/04/2024)</t>
    </r>
  </si>
  <si>
    <r>
      <t xml:space="preserve">EPC certificaatnummer voor de werken </t>
    </r>
    <r>
      <rPr>
        <sz val="8"/>
        <rFont val="FlandersArtSans-Regular"/>
      </rPr>
      <t>(enkel bij aanvraag EPC labelpremie, 
enkel aanvraag belofte vanaf 01/04/2024)</t>
    </r>
  </si>
  <si>
    <t>versie 04/03/2024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</si>
</sst>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8"/>
      <name val="Calibri"/>
      <family val="2"/>
      <scheme val="minor"/>
    </font>
    <font>
      <sz val="11"/>
      <color theme="1"/>
      <name val="Calibri Light"/>
      <family val="2"/>
      <scheme val="major"/>
    </font>
    <font>
      <sz val="12"/>
      <color theme="1"/>
      <name val="Calibri Light"/>
      <family val="2"/>
      <scheme val="major"/>
    </font>
    <font>
      <b/>
      <sz val="12"/>
      <color indexed="9"/>
      <name val="FlandersArtSans-Regular"/>
    </font>
    <font>
      <sz val="10"/>
      <name val="Arial"/>
      <family val="2"/>
    </font>
    <font>
      <sz val="14"/>
      <name val="FlandersArtSans-Regular"/>
    </font>
    <font>
      <b/>
      <sz val="14"/>
      <name val="FlandersArtSans-Regular"/>
    </font>
    <font>
      <b/>
      <sz val="10"/>
      <color indexed="9"/>
      <name val="FlandersArtSans-Regular"/>
    </font>
    <font>
      <sz val="10"/>
      <name val="FlandersArtSans-Regular"/>
    </font>
    <font>
      <sz val="11"/>
      <color indexed="8"/>
      <name val="FlandersArtSans-Regular"/>
    </font>
    <font>
      <sz val="10"/>
      <color indexed="8"/>
      <name val="FlandersArtSans-Regular"/>
    </font>
    <font>
      <sz val="10"/>
      <color indexed="9"/>
      <name val="FlandersArtSans-Regular"/>
    </font>
    <font>
      <sz val="10"/>
      <color theme="1"/>
      <name val="FlandersArtSans-Regular"/>
    </font>
    <font>
      <b/>
      <sz val="10"/>
      <color indexed="8"/>
      <name val="FlandersArtSans-Regular"/>
    </font>
    <font>
      <sz val="8"/>
      <color theme="0"/>
      <name val="FlandersArtSans-Regular"/>
    </font>
    <font>
      <b/>
      <sz val="10"/>
      <name val="FlandersArtSans-Regular"/>
    </font>
    <font>
      <b/>
      <sz val="9"/>
      <color rgb="FFFF0000"/>
      <name val="FlandersArtSans-Regular"/>
    </font>
    <font>
      <sz val="9"/>
      <name val="FlandersArtSans-Regular"/>
    </font>
    <font>
      <i/>
      <sz val="10"/>
      <name val="FlandersArtSans-Regular"/>
    </font>
    <font>
      <b/>
      <sz val="9"/>
      <name val="FlandersArtSans-Regular"/>
    </font>
    <font>
      <sz val="8"/>
      <name val="FlandersArtSans-Regular"/>
    </font>
    <font>
      <sz val="9"/>
      <color indexed="8"/>
      <name val="FlandersArtSans-Regular"/>
    </font>
    <font>
      <sz val="11"/>
      <color theme="1"/>
      <name val="FlandersArtSans-Regular"/>
    </font>
    <font>
      <sz val="11"/>
      <color theme="1"/>
      <name val="Trebuchet MS"/>
      <family val="2"/>
    </font>
    <font>
      <sz val="10"/>
      <name val="Trebuchet MS"/>
      <family val="2"/>
    </font>
    <font>
      <u/>
      <sz val="11"/>
      <color theme="10"/>
      <name val="Calibri"/>
      <family val="2"/>
    </font>
    <font>
      <u/>
      <sz val="10"/>
      <color theme="10"/>
      <name val="FlandersArtSans-Regular"/>
    </font>
    <font>
      <sz val="12"/>
      <name val="FlandersArtSans-Regular"/>
    </font>
    <font>
      <b/>
      <sz val="12"/>
      <name val="FlandersArtSans-Regular"/>
    </font>
    <font>
      <sz val="12"/>
      <color theme="1"/>
      <name val="FlandersArtSans-Regular"/>
    </font>
    <font>
      <b/>
      <sz val="11"/>
      <color theme="1"/>
      <name val="FlandersArtSans-Regular"/>
    </font>
    <font>
      <b/>
      <sz val="11"/>
      <color theme="0"/>
      <name val="FlandersArtSans-Regular"/>
    </font>
    <font>
      <sz val="10"/>
      <color rgb="FFFF0000"/>
      <name val="FlandersArtSans-Regular"/>
    </font>
    <font>
      <sz val="11"/>
      <name val="FlandersArtSans-Regular"/>
    </font>
    <font>
      <b/>
      <sz val="11"/>
      <name val="FlandersArtSans-Regular"/>
    </font>
    <font>
      <sz val="11"/>
      <color rgb="FFFF0000"/>
      <name val="FlandersArtSans-Regular"/>
    </font>
    <font>
      <sz val="9"/>
      <color theme="1"/>
      <name val="FlandersArtSans-Regular"/>
    </font>
  </fonts>
  <fills count="4">
    <fill>
      <patternFill patternType="none"/>
    </fill>
    <fill>
      <patternFill patternType="gray125"/>
    </fill>
    <fill>
      <patternFill patternType="solid">
        <fgColor rgb="FF356297"/>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thin">
        <color indexed="64"/>
      </top>
      <bottom style="thin">
        <color indexed="64"/>
      </bottom>
      <diagonal/>
    </border>
    <border>
      <left style="thin">
        <color rgb="FF356297"/>
      </left>
      <right style="thin">
        <color rgb="FF356297"/>
      </right>
      <top style="thin">
        <color rgb="FF356297"/>
      </top>
      <bottom style="thin">
        <color rgb="FF356297"/>
      </bottom>
      <diagonal/>
    </border>
    <border>
      <left/>
      <right style="thin">
        <color rgb="FF356297"/>
      </right>
      <top style="thin">
        <color rgb="FF356297"/>
      </top>
      <bottom style="thin">
        <color rgb="FF356297"/>
      </bottom>
      <diagonal/>
    </border>
    <border>
      <left/>
      <right/>
      <top style="thin">
        <color rgb="FF356297"/>
      </top>
      <bottom style="thin">
        <color rgb="FF356297"/>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thin">
        <color rgb="FF3B5A6F"/>
      </left>
      <right/>
      <top style="thin">
        <color rgb="FF3B5A6F"/>
      </top>
      <bottom style="thin">
        <color rgb="FF3B5A6F"/>
      </bottom>
      <diagonal/>
    </border>
    <border>
      <left/>
      <right/>
      <top style="thin">
        <color rgb="FF3B5A6F"/>
      </top>
      <bottom style="thin">
        <color rgb="FF3B5A6F"/>
      </bottom>
      <diagonal/>
    </border>
    <border>
      <left/>
      <right style="thin">
        <color rgb="FF3B5A6F"/>
      </right>
      <top style="thin">
        <color rgb="FF3B5A6F"/>
      </top>
      <bottom style="thin">
        <color rgb="FF3B5A6F"/>
      </bottom>
      <diagonal/>
    </border>
    <border>
      <left/>
      <right/>
      <top style="thin">
        <color rgb="FF3B5A6F"/>
      </top>
      <bottom/>
      <diagonal/>
    </border>
    <border>
      <left style="hair">
        <color theme="0" tint="-0.34998626667073579"/>
      </left>
      <right style="hair">
        <color theme="0" tint="-0.34998626667073579"/>
      </right>
      <top/>
      <bottom/>
      <diagonal/>
    </border>
    <border>
      <left/>
      <right/>
      <top style="hair">
        <color auto="1"/>
      </top>
      <bottom/>
      <diagonal/>
    </border>
    <border>
      <left style="medium">
        <color rgb="FF356297"/>
      </left>
      <right/>
      <top/>
      <bottom style="medium">
        <color rgb="FF356297"/>
      </bottom>
      <diagonal/>
    </border>
    <border>
      <left/>
      <right/>
      <top/>
      <bottom style="medium">
        <color rgb="FF356297"/>
      </bottom>
      <diagonal/>
    </border>
    <border>
      <left/>
      <right style="medium">
        <color rgb="FF356297"/>
      </right>
      <top/>
      <bottom style="medium">
        <color rgb="FF356297"/>
      </bottom>
      <diagonal/>
    </border>
    <border>
      <left style="medium">
        <color rgb="FF356297"/>
      </left>
      <right/>
      <top style="medium">
        <color rgb="FF356297"/>
      </top>
      <bottom/>
      <diagonal/>
    </border>
    <border>
      <left/>
      <right/>
      <top style="medium">
        <color rgb="FF356297"/>
      </top>
      <bottom/>
      <diagonal/>
    </border>
    <border>
      <left/>
      <right style="medium">
        <color rgb="FF356297"/>
      </right>
      <top style="medium">
        <color rgb="FF356297"/>
      </top>
      <bottom/>
      <diagonal/>
    </border>
    <border>
      <left style="thin">
        <color rgb="FF3B5A6F"/>
      </left>
      <right/>
      <top style="thin">
        <color rgb="FF3B5A6F"/>
      </top>
      <bottom/>
      <diagonal/>
    </border>
    <border>
      <left/>
      <right style="thin">
        <color rgb="FF3B5A6F"/>
      </right>
      <top style="thin">
        <color rgb="FF3B5A6F"/>
      </top>
      <bottom/>
      <diagonal/>
    </border>
    <border>
      <left style="thin">
        <color rgb="FF3B5A6F"/>
      </left>
      <right/>
      <top/>
      <bottom/>
      <diagonal/>
    </border>
    <border>
      <left/>
      <right style="thin">
        <color rgb="FF3B5A6F"/>
      </right>
      <top/>
      <bottom/>
      <diagonal/>
    </border>
    <border>
      <left/>
      <right/>
      <top style="thin">
        <color rgb="FF356297"/>
      </top>
      <bottom style="thin">
        <color rgb="FF3B5A6F"/>
      </bottom>
      <diagonal/>
    </border>
    <border>
      <left style="dotted">
        <color theme="0" tint="-0.34998626667073579"/>
      </left>
      <right style="hair">
        <color theme="0" tint="-0.34998626667073579"/>
      </right>
      <top/>
      <bottom/>
      <diagonal/>
    </border>
    <border>
      <left style="hair">
        <color theme="0" tint="-0.34998626667073579"/>
      </left>
      <right style="thin">
        <color rgb="FF3B5A6F"/>
      </right>
      <top/>
      <bottom/>
      <diagonal/>
    </border>
    <border>
      <left/>
      <right style="hair">
        <color theme="0" tint="-0.34998626667073579"/>
      </right>
      <top/>
      <bottom/>
      <diagonal/>
    </border>
    <border>
      <left style="dashed">
        <color theme="0" tint="-0.34998626667073579"/>
      </left>
      <right style="hair">
        <color theme="0" tint="-0.34998626667073579"/>
      </right>
      <top/>
      <bottom/>
      <diagonal/>
    </border>
    <border>
      <left style="thin">
        <color rgb="FF3B5A6F"/>
      </left>
      <right/>
      <top/>
      <bottom style="thin">
        <color rgb="FF3B5A6F"/>
      </bottom>
      <diagonal/>
    </border>
    <border>
      <left/>
      <right/>
      <top/>
      <bottom style="thin">
        <color rgb="FF3B5A6F"/>
      </bottom>
      <diagonal/>
    </border>
    <border>
      <left style="hair">
        <color theme="0" tint="-0.34998626667073579"/>
      </left>
      <right style="hair">
        <color theme="0" tint="-0.34998626667073579"/>
      </right>
      <top/>
      <bottom style="thin">
        <color rgb="FF3B5A6F"/>
      </bottom>
      <diagonal/>
    </border>
    <border>
      <left/>
      <right/>
      <top/>
      <bottom style="thin">
        <color rgb="FF356297"/>
      </bottom>
      <diagonal/>
    </border>
    <border>
      <left style="medium">
        <color rgb="FF356297"/>
      </left>
      <right/>
      <top style="medium">
        <color rgb="FF356297"/>
      </top>
      <bottom style="medium">
        <color rgb="FF356297"/>
      </bottom>
      <diagonal/>
    </border>
    <border>
      <left/>
      <right/>
      <top style="medium">
        <color rgb="FF356297"/>
      </top>
      <bottom style="medium">
        <color rgb="FF356297"/>
      </bottom>
      <diagonal/>
    </border>
    <border>
      <left/>
      <right style="medium">
        <color rgb="FF356297"/>
      </right>
      <top style="medium">
        <color rgb="FF356297"/>
      </top>
      <bottom style="medium">
        <color rgb="FF356297"/>
      </bottom>
      <diagonal/>
    </border>
    <border>
      <left style="thin">
        <color rgb="FF3B5A6F"/>
      </left>
      <right style="thin">
        <color rgb="FF3B5A6F"/>
      </right>
      <top style="thin">
        <color rgb="FF3B5A6F"/>
      </top>
      <bottom/>
      <diagonal/>
    </border>
    <border>
      <left style="hair">
        <color theme="0" tint="-0.34998626667073579"/>
      </left>
      <right/>
      <top/>
      <bottom/>
      <diagonal/>
    </border>
    <border>
      <left style="hair">
        <color theme="0" tint="-0.34998626667073579"/>
      </left>
      <right/>
      <top/>
      <bottom style="thin">
        <color rgb="FF3B5A6F"/>
      </bottom>
      <diagonal/>
    </border>
    <border>
      <left style="thin">
        <color theme="0" tint="-0.34998626667073579"/>
      </left>
      <right style="thin">
        <color rgb="FF3B5A6F"/>
      </right>
      <top style="thin">
        <color rgb="FF3B5A6F"/>
      </top>
      <bottom/>
      <diagonal/>
    </border>
  </borders>
  <cellStyleXfs count="4">
    <xf numFmtId="0" fontId="0" fillId="0" borderId="0"/>
    <xf numFmtId="0" fontId="5" fillId="0" borderId="0"/>
    <xf numFmtId="0" fontId="5" fillId="0" borderId="0"/>
    <xf numFmtId="0" fontId="26" fillId="0" borderId="0" applyNumberFormat="0" applyFill="0" applyBorder="0" applyAlignment="0" applyProtection="0">
      <alignment vertical="top"/>
      <protection locked="0"/>
    </xf>
  </cellStyleXfs>
  <cellXfs count="159">
    <xf numFmtId="0" fontId="0" fillId="0" borderId="0" xfId="0"/>
    <xf numFmtId="0" fontId="2" fillId="0" borderId="0" xfId="0" applyFont="1" applyAlignment="1">
      <alignment vertical="center"/>
    </xf>
    <xf numFmtId="0" fontId="3" fillId="0" borderId="0" xfId="0" applyFont="1" applyAlignment="1">
      <alignment vertical="center"/>
    </xf>
    <xf numFmtId="0" fontId="8" fillId="0" borderId="0" xfId="0" applyFont="1"/>
    <xf numFmtId="0" fontId="9" fillId="0" borderId="0" xfId="2" applyFont="1"/>
    <xf numFmtId="0" fontId="9" fillId="0" borderId="0" xfId="0" applyFont="1"/>
    <xf numFmtId="0" fontId="8" fillId="0" borderId="0" xfId="0" applyFont="1" applyAlignment="1">
      <alignment horizontal="left"/>
    </xf>
    <xf numFmtId="0" fontId="10" fillId="0" borderId="0" xfId="0" applyFont="1"/>
    <xf numFmtId="0" fontId="11" fillId="0" borderId="0" xfId="0" applyFont="1"/>
    <xf numFmtId="0" fontId="9" fillId="0" borderId="0" xfId="0" applyFont="1" applyAlignment="1">
      <alignment horizontal="center"/>
    </xf>
    <xf numFmtId="0" fontId="8" fillId="2" borderId="0" xfId="0" applyFont="1" applyFill="1" applyAlignment="1">
      <alignment horizontal="left"/>
    </xf>
    <xf numFmtId="0" fontId="12" fillId="2" borderId="0" xfId="0" applyFont="1" applyFill="1"/>
    <xf numFmtId="0" fontId="10" fillId="2" borderId="0" xfId="0" applyFont="1" applyFill="1"/>
    <xf numFmtId="0" fontId="13" fillId="0" borderId="0" xfId="0" applyFont="1"/>
    <xf numFmtId="0" fontId="14" fillId="0" borderId="0" xfId="0" applyFont="1"/>
    <xf numFmtId="0" fontId="15" fillId="2" borderId="0" xfId="0" applyFont="1" applyFill="1" applyAlignment="1">
      <alignment horizontal="center"/>
    </xf>
    <xf numFmtId="0" fontId="8" fillId="0" borderId="0" xfId="0" applyFont="1" applyAlignment="1">
      <alignment horizontal="center"/>
    </xf>
    <xf numFmtId="0" fontId="16" fillId="3" borderId="9" xfId="0" applyFont="1" applyFill="1" applyBorder="1" applyAlignment="1">
      <alignment horizontal="left" vertical="center"/>
    </xf>
    <xf numFmtId="0" fontId="16" fillId="3" borderId="4" xfId="0" applyFont="1" applyFill="1" applyBorder="1" applyAlignment="1">
      <alignment vertical="center"/>
    </xf>
    <xf numFmtId="0" fontId="17" fillId="3" borderId="4" xfId="0" applyFont="1" applyFill="1" applyBorder="1" applyAlignment="1">
      <alignment vertical="center"/>
    </xf>
    <xf numFmtId="0" fontId="9" fillId="0" borderId="10" xfId="0" applyFont="1" applyBorder="1" applyAlignment="1">
      <alignment horizontal="center" vertical="center"/>
    </xf>
    <xf numFmtId="0" fontId="18" fillId="0" borderId="0" xfId="2" applyFont="1"/>
    <xf numFmtId="0" fontId="18" fillId="0" borderId="0" xfId="0" applyFont="1" applyAlignment="1">
      <alignment horizontal="right"/>
    </xf>
    <xf numFmtId="14" fontId="9" fillId="0" borderId="2" xfId="0" applyNumberFormat="1" applyFont="1" applyBorder="1" applyAlignment="1">
      <alignment horizontal="left"/>
    </xf>
    <xf numFmtId="0" fontId="19" fillId="0" borderId="0" xfId="2" applyFont="1"/>
    <xf numFmtId="0" fontId="20" fillId="3" borderId="4" xfId="0" applyFont="1" applyFill="1" applyBorder="1" applyAlignment="1">
      <alignment vertical="center"/>
    </xf>
    <xf numFmtId="0" fontId="16" fillId="3" borderId="11" xfId="0" applyFont="1" applyFill="1" applyBorder="1" applyAlignment="1">
      <alignment vertical="center"/>
    </xf>
    <xf numFmtId="0" fontId="21" fillId="0" borderId="0" xfId="0" applyFont="1"/>
    <xf numFmtId="14" fontId="9" fillId="0" borderId="12" xfId="0" applyNumberFormat="1" applyFont="1" applyBorder="1" applyAlignment="1">
      <alignment horizontal="left"/>
    </xf>
    <xf numFmtId="0" fontId="21" fillId="0" borderId="0" xfId="2" applyFont="1"/>
    <xf numFmtId="14" fontId="9" fillId="0" borderId="0" xfId="0" applyNumberFormat="1" applyFont="1" applyAlignment="1">
      <alignment horizontal="left"/>
    </xf>
    <xf numFmtId="0" fontId="19" fillId="0" borderId="0" xfId="0" applyFont="1"/>
    <xf numFmtId="0" fontId="20" fillId="0" borderId="0" xfId="0" applyFont="1"/>
    <xf numFmtId="0" fontId="11" fillId="0" borderId="0" xfId="0" applyFont="1" applyAlignment="1">
      <alignment horizontal="center" vertical="center"/>
    </xf>
    <xf numFmtId="0" fontId="11" fillId="0" borderId="0" xfId="0" applyFont="1" applyAlignment="1">
      <alignment horizontal="center"/>
    </xf>
    <xf numFmtId="0" fontId="11" fillId="0" borderId="2" xfId="0" applyFont="1" applyBorder="1" applyAlignment="1">
      <alignment horizontal="left"/>
    </xf>
    <xf numFmtId="0" fontId="23" fillId="0" borderId="0" xfId="0" applyFont="1" applyAlignment="1">
      <alignment horizontal="center"/>
    </xf>
    <xf numFmtId="0" fontId="23" fillId="0" borderId="0" xfId="0" applyFont="1"/>
    <xf numFmtId="0" fontId="11" fillId="0" borderId="0" xfId="0" applyFont="1" applyAlignment="1">
      <alignment horizontal="right"/>
    </xf>
    <xf numFmtId="0" fontId="23" fillId="0" borderId="0" xfId="0" applyFont="1" applyAlignment="1">
      <alignment horizontal="left"/>
    </xf>
    <xf numFmtId="0" fontId="8" fillId="2" borderId="0" xfId="0" applyFont="1" applyFill="1"/>
    <xf numFmtId="0" fontId="9" fillId="0" borderId="0" xfId="2" applyFont="1" applyAlignment="1">
      <alignment horizontal="left"/>
    </xf>
    <xf numFmtId="0" fontId="13" fillId="0" borderId="0" xfId="0" applyFont="1" applyAlignment="1">
      <alignment wrapText="1"/>
    </xf>
    <xf numFmtId="4" fontId="9" fillId="0" borderId="2" xfId="0" applyNumberFormat="1" applyFont="1" applyBorder="1" applyAlignment="1">
      <alignment horizontal="left"/>
    </xf>
    <xf numFmtId="0" fontId="13" fillId="0" borderId="0" xfId="0" applyFont="1" applyAlignment="1">
      <alignment vertical="center"/>
    </xf>
    <xf numFmtId="0" fontId="24" fillId="0" borderId="0" xfId="0" applyFont="1" applyAlignment="1">
      <alignment horizontal="left"/>
    </xf>
    <xf numFmtId="0" fontId="13" fillId="0" borderId="0" xfId="0" applyFont="1" applyAlignment="1">
      <alignment horizontal="right"/>
    </xf>
    <xf numFmtId="0" fontId="24" fillId="0" borderId="0" xfId="0" applyFont="1"/>
    <xf numFmtId="0" fontId="9" fillId="0" borderId="0" xfId="2" applyFont="1" applyAlignment="1">
      <alignment horizontal="right"/>
    </xf>
    <xf numFmtId="0" fontId="25" fillId="0" borderId="0" xfId="2" applyFont="1"/>
    <xf numFmtId="0" fontId="9" fillId="0" borderId="0" xfId="0" applyFont="1" applyAlignment="1">
      <alignment wrapText="1"/>
    </xf>
    <xf numFmtId="0" fontId="27" fillId="0" borderId="0" xfId="3" applyFont="1" applyAlignment="1" applyProtection="1"/>
    <xf numFmtId="0" fontId="27" fillId="0" borderId="0" xfId="3" applyFont="1" applyAlignment="1" applyProtection="1">
      <alignment horizontal="right"/>
    </xf>
    <xf numFmtId="0" fontId="9" fillId="0" borderId="0" xfId="0" applyFont="1" applyAlignment="1">
      <alignment vertical="top" wrapText="1"/>
    </xf>
    <xf numFmtId="0" fontId="9" fillId="0" borderId="0" xfId="1" applyFont="1"/>
    <xf numFmtId="0" fontId="9" fillId="0" borderId="17" xfId="1" applyFont="1" applyBorder="1" applyAlignment="1" applyProtection="1">
      <alignment horizontal="left" vertical="center"/>
      <protection locked="0"/>
    </xf>
    <xf numFmtId="0" fontId="9" fillId="0" borderId="17" xfId="1" applyFont="1" applyBorder="1" applyAlignment="1" applyProtection="1">
      <alignment horizontal="center" vertical="center"/>
      <protection locked="0"/>
    </xf>
    <xf numFmtId="49" fontId="9" fillId="0" borderId="17" xfId="1" applyNumberFormat="1" applyFont="1" applyBorder="1" applyAlignment="1" applyProtection="1">
      <alignment horizontal="center" vertical="center"/>
      <protection locked="0"/>
    </xf>
    <xf numFmtId="0" fontId="9" fillId="0" borderId="0" xfId="0" applyFont="1" applyAlignment="1">
      <alignment horizontal="right"/>
    </xf>
    <xf numFmtId="0" fontId="23" fillId="0" borderId="0" xfId="0" applyFont="1" applyAlignment="1">
      <alignment vertical="center"/>
    </xf>
    <xf numFmtId="0" fontId="30" fillId="2" borderId="0" xfId="0" applyFont="1" applyFill="1" applyAlignment="1">
      <alignment vertical="center"/>
    </xf>
    <xf numFmtId="0" fontId="30" fillId="0" borderId="0" xfId="0" applyFont="1" applyAlignment="1">
      <alignment vertical="center"/>
    </xf>
    <xf numFmtId="0" fontId="23" fillId="0" borderId="0" xfId="0" applyFont="1" applyAlignment="1">
      <alignment horizontal="right" vertical="center"/>
    </xf>
    <xf numFmtId="3" fontId="23" fillId="0" borderId="0" xfId="0" applyNumberFormat="1" applyFont="1" applyAlignment="1">
      <alignment vertical="center"/>
    </xf>
    <xf numFmtId="0" fontId="23" fillId="0" borderId="4" xfId="0" applyFont="1" applyBorder="1" applyAlignment="1">
      <alignment vertical="center"/>
    </xf>
    <xf numFmtId="0" fontId="31" fillId="0" borderId="8" xfId="0" applyFont="1" applyBorder="1" applyAlignment="1">
      <alignment vertical="center"/>
    </xf>
    <xf numFmtId="4" fontId="31" fillId="0" borderId="8" xfId="0" applyNumberFormat="1" applyFont="1" applyBorder="1" applyAlignment="1">
      <alignment vertical="center"/>
    </xf>
    <xf numFmtId="9" fontId="23" fillId="0" borderId="0" xfId="0" applyNumberFormat="1" applyFont="1" applyAlignment="1">
      <alignment vertical="center"/>
    </xf>
    <xf numFmtId="4" fontId="23" fillId="0" borderId="0" xfId="0" applyNumberFormat="1" applyFont="1" applyAlignment="1">
      <alignment vertical="center"/>
    </xf>
    <xf numFmtId="0" fontId="23" fillId="2" borderId="7" xfId="0" applyFont="1" applyFill="1" applyBorder="1" applyAlignment="1">
      <alignment vertical="center"/>
    </xf>
    <xf numFmtId="0" fontId="32" fillId="2" borderId="6" xfId="0" applyFont="1" applyFill="1" applyBorder="1" applyAlignment="1">
      <alignment horizontal="right" vertical="center"/>
    </xf>
    <xf numFmtId="4" fontId="31" fillId="0" borderId="5" xfId="0" applyNumberFormat="1" applyFont="1" applyBorder="1" applyAlignment="1">
      <alignment horizontal="right" vertical="center"/>
    </xf>
    <xf numFmtId="0" fontId="9" fillId="0" borderId="32" xfId="1" applyFont="1" applyBorder="1" applyAlignment="1" applyProtection="1">
      <alignment horizontal="center" vertical="center"/>
      <protection locked="0"/>
    </xf>
    <xf numFmtId="0" fontId="9" fillId="0" borderId="31" xfId="1" applyFont="1" applyBorder="1" applyAlignment="1" applyProtection="1">
      <alignment horizontal="center" vertical="center"/>
      <protection locked="0"/>
    </xf>
    <xf numFmtId="0" fontId="33" fillId="0" borderId="0" xfId="0" applyFont="1"/>
    <xf numFmtId="0" fontId="36" fillId="0" borderId="0" xfId="0" applyFont="1" applyAlignment="1">
      <alignment vertical="center"/>
    </xf>
    <xf numFmtId="0" fontId="16" fillId="0" borderId="0" xfId="0" applyFont="1"/>
    <xf numFmtId="0" fontId="23" fillId="0" borderId="0" xfId="0" applyFont="1" applyAlignment="1" applyProtection="1">
      <alignment vertical="center"/>
      <protection locked="0"/>
    </xf>
    <xf numFmtId="4" fontId="23" fillId="0" borderId="2" xfId="0" applyNumberFormat="1" applyFont="1" applyBorder="1" applyAlignment="1" applyProtection="1">
      <alignment vertical="center"/>
      <protection locked="0"/>
    </xf>
    <xf numFmtId="0" fontId="23" fillId="0" borderId="2" xfId="0" applyFont="1" applyBorder="1" applyAlignment="1" applyProtection="1">
      <alignment vertical="center"/>
      <protection locked="0"/>
    </xf>
    <xf numFmtId="0" fontId="9" fillId="0" borderId="0" xfId="1" applyFont="1" applyProtection="1">
      <protection locked="0"/>
    </xf>
    <xf numFmtId="0" fontId="6" fillId="0" borderId="16" xfId="2" applyFont="1" applyBorder="1" applyAlignment="1" applyProtection="1">
      <alignment vertical="center" wrapText="1"/>
      <protection locked="0"/>
    </xf>
    <xf numFmtId="0" fontId="6" fillId="0" borderId="0" xfId="2" applyFont="1" applyAlignment="1" applyProtection="1">
      <alignment vertical="center" wrapText="1"/>
      <protection locked="0"/>
    </xf>
    <xf numFmtId="0" fontId="8" fillId="0" borderId="0" xfId="0" applyFont="1" applyProtection="1">
      <protection locked="0"/>
    </xf>
    <xf numFmtId="0" fontId="9" fillId="0" borderId="0" xfId="2" applyFont="1" applyProtection="1">
      <protection locked="0"/>
    </xf>
    <xf numFmtId="0" fontId="28" fillId="0" borderId="27" xfId="1" applyFont="1" applyBorder="1" applyProtection="1">
      <protection locked="0"/>
    </xf>
    <xf numFmtId="0" fontId="28" fillId="0" borderId="0" xfId="1" applyFont="1" applyProtection="1">
      <protection locked="0"/>
    </xf>
    <xf numFmtId="0" fontId="9" fillId="0" borderId="0" xfId="1" applyFont="1" applyAlignment="1" applyProtection="1">
      <alignment horizontal="left"/>
      <protection locked="0"/>
    </xf>
    <xf numFmtId="0" fontId="9" fillId="0" borderId="0" xfId="1" applyFont="1" applyAlignment="1" applyProtection="1">
      <alignment horizontal="right"/>
      <protection locked="0"/>
    </xf>
    <xf numFmtId="0" fontId="10" fillId="0" borderId="0" xfId="1" applyFont="1" applyProtection="1">
      <protection locked="0"/>
    </xf>
    <xf numFmtId="0" fontId="11" fillId="0" borderId="0" xfId="1" applyFont="1" applyProtection="1">
      <protection locked="0"/>
    </xf>
    <xf numFmtId="0" fontId="9" fillId="0" borderId="27" xfId="1" applyFont="1" applyBorder="1" applyProtection="1">
      <protection locked="0"/>
    </xf>
    <xf numFmtId="0" fontId="9" fillId="0" borderId="30" xfId="1" applyFont="1" applyBorder="1" applyProtection="1">
      <protection locked="0"/>
    </xf>
    <xf numFmtId="0" fontId="9" fillId="0" borderId="33" xfId="1" applyFont="1" applyBorder="1" applyProtection="1">
      <protection locked="0"/>
    </xf>
    <xf numFmtId="0" fontId="9" fillId="0" borderId="34" xfId="1" applyFont="1" applyBorder="1" applyProtection="1">
      <protection locked="0"/>
    </xf>
    <xf numFmtId="0" fontId="9" fillId="0" borderId="35" xfId="1" applyFont="1" applyBorder="1" applyProtection="1">
      <protection locked="0"/>
    </xf>
    <xf numFmtId="0" fontId="9" fillId="0" borderId="37" xfId="1" applyFont="1" applyBorder="1" applyAlignment="1" applyProtection="1">
      <alignment horizontal="center"/>
      <protection locked="0"/>
    </xf>
    <xf numFmtId="0" fontId="11" fillId="0" borderId="0" xfId="1" applyFont="1" applyAlignment="1" applyProtection="1">
      <alignment horizontal="left" wrapText="1"/>
      <protection locked="0"/>
    </xf>
    <xf numFmtId="0" fontId="37" fillId="0" borderId="0" xfId="0" applyFont="1" applyAlignment="1">
      <alignment horizontal="left"/>
    </xf>
    <xf numFmtId="0" fontId="23" fillId="0" borderId="0" xfId="0" quotePrefix="1" applyFont="1" applyAlignment="1">
      <alignment vertical="center"/>
    </xf>
    <xf numFmtId="0" fontId="23" fillId="0" borderId="1" xfId="0" applyFont="1" applyBorder="1" applyAlignment="1">
      <alignment vertical="center"/>
    </xf>
    <xf numFmtId="0" fontId="31" fillId="0" borderId="4" xfId="0" applyFont="1" applyBorder="1" applyAlignment="1">
      <alignment vertical="center"/>
    </xf>
    <xf numFmtId="0" fontId="23" fillId="0" borderId="0" xfId="0" applyFont="1" applyAlignment="1">
      <alignment horizontal="left" vertical="center"/>
    </xf>
    <xf numFmtId="0" fontId="34" fillId="0" borderId="0" xfId="0" applyFont="1" applyAlignment="1">
      <alignment vertical="center"/>
    </xf>
    <xf numFmtId="0" fontId="35" fillId="0" borderId="4" xfId="0" applyFont="1" applyBorder="1" applyAlignment="1">
      <alignment vertical="center"/>
    </xf>
    <xf numFmtId="0" fontId="23" fillId="0" borderId="8" xfId="0" applyFont="1" applyBorder="1" applyAlignment="1">
      <alignment vertical="center"/>
    </xf>
    <xf numFmtId="0" fontId="9" fillId="3" borderId="41" xfId="1" applyFont="1" applyFill="1" applyBorder="1" applyAlignment="1" applyProtection="1">
      <alignment horizontal="left"/>
      <protection locked="0"/>
    </xf>
    <xf numFmtId="0" fontId="9" fillId="3" borderId="41" xfId="1" applyFont="1" applyFill="1" applyBorder="1" applyAlignment="1" applyProtection="1">
      <alignment horizontal="center"/>
      <protection locked="0"/>
    </xf>
    <xf numFmtId="49" fontId="9" fillId="0" borderId="42" xfId="1" applyNumberFormat="1" applyFont="1" applyBorder="1" applyAlignment="1" applyProtection="1">
      <alignment horizontal="center" vertical="center"/>
      <protection locked="0"/>
    </xf>
    <xf numFmtId="0" fontId="9" fillId="0" borderId="0" xfId="1" applyFont="1" applyAlignment="1">
      <alignment horizontal="right"/>
    </xf>
    <xf numFmtId="0" fontId="9" fillId="0" borderId="0" xfId="1" applyFont="1" applyAlignment="1">
      <alignment horizontal="left"/>
    </xf>
    <xf numFmtId="0" fontId="9" fillId="3" borderId="44" xfId="1" applyFont="1" applyFill="1" applyBorder="1" applyAlignment="1">
      <alignment horizontal="center" vertical="top"/>
    </xf>
    <xf numFmtId="0" fontId="9" fillId="3" borderId="26" xfId="1" applyFont="1" applyFill="1" applyBorder="1" applyAlignment="1">
      <alignment horizontal="center" wrapText="1"/>
    </xf>
    <xf numFmtId="0" fontId="9" fillId="0" borderId="28" xfId="1" applyFont="1" applyBorder="1" applyAlignment="1" applyProtection="1">
      <alignment horizontal="left" vertical="center"/>
      <protection locked="0"/>
    </xf>
    <xf numFmtId="0" fontId="14" fillId="0" borderId="0" xfId="2" applyFont="1" applyAlignment="1" applyProtection="1">
      <alignment horizontal="left" wrapText="1"/>
      <protection locked="0"/>
    </xf>
    <xf numFmtId="0" fontId="6" fillId="0" borderId="16" xfId="2" applyFont="1" applyBorder="1" applyAlignment="1">
      <alignment vertical="center" wrapText="1"/>
    </xf>
    <xf numFmtId="0" fontId="9" fillId="3" borderId="26" xfId="1" applyFont="1" applyFill="1" applyBorder="1" applyAlignment="1">
      <alignment horizontal="center" vertical="top" wrapText="1"/>
    </xf>
    <xf numFmtId="0" fontId="9" fillId="0" borderId="37" xfId="1" applyFont="1" applyBorder="1" applyAlignment="1">
      <alignment horizontal="center"/>
    </xf>
    <xf numFmtId="0" fontId="11" fillId="0" borderId="0" xfId="2" applyFont="1" applyAlignment="1" applyProtection="1">
      <alignment horizontal="left" wrapText="1"/>
      <protection locked="0"/>
    </xf>
    <xf numFmtId="0" fontId="6" fillId="0" borderId="22"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4" xfId="2" applyFont="1" applyBorder="1" applyAlignment="1">
      <alignment horizontal="center" vertical="center" wrapText="1"/>
    </xf>
    <xf numFmtId="0" fontId="9" fillId="0" borderId="0" xfId="2" quotePrefix="1" applyFont="1" applyAlignment="1">
      <alignment wrapText="1"/>
    </xf>
    <xf numFmtId="0" fontId="9" fillId="0" borderId="0" xfId="2" applyFont="1" applyAlignment="1">
      <alignment wrapText="1"/>
    </xf>
    <xf numFmtId="0" fontId="9" fillId="0" borderId="0" xfId="0" applyFont="1" applyAlignment="1">
      <alignment wrapText="1"/>
    </xf>
    <xf numFmtId="0" fontId="8" fillId="0" borderId="0" xfId="0" applyFont="1" applyAlignment="1">
      <alignment horizontal="center"/>
    </xf>
    <xf numFmtId="0" fontId="8" fillId="2" borderId="0" xfId="0" applyFont="1" applyFill="1"/>
    <xf numFmtId="0" fontId="6" fillId="0" borderId="19"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21" xfId="2" applyFont="1" applyBorder="1" applyAlignment="1">
      <alignment horizontal="center" vertical="center" wrapText="1"/>
    </xf>
    <xf numFmtId="0" fontId="11" fillId="0" borderId="0" xfId="0" applyFont="1"/>
    <xf numFmtId="0" fontId="11" fillId="0" borderId="2" xfId="0" applyFont="1" applyBorder="1" applyAlignment="1">
      <alignment horizontal="left"/>
    </xf>
    <xf numFmtId="0" fontId="11" fillId="0" borderId="0" xfId="0" applyFont="1" applyAlignment="1">
      <alignment horizontal="right"/>
    </xf>
    <xf numFmtId="0" fontId="11" fillId="0" borderId="2" xfId="0" applyFont="1" applyBorder="1"/>
    <xf numFmtId="0" fontId="23" fillId="0" borderId="0" xfId="0" applyFont="1" applyAlignment="1">
      <alignment horizontal="center"/>
    </xf>
    <xf numFmtId="0" fontId="22" fillId="0" borderId="0" xfId="0" applyFont="1" applyAlignment="1">
      <alignment wrapText="1"/>
    </xf>
    <xf numFmtId="0" fontId="13" fillId="0" borderId="2" xfId="0" applyFont="1" applyBorder="1" applyAlignment="1">
      <alignment horizontal="left"/>
    </xf>
    <xf numFmtId="0" fontId="13" fillId="0" borderId="0" xfId="0" applyFont="1" applyAlignment="1">
      <alignment horizontal="left" wrapText="1"/>
    </xf>
    <xf numFmtId="0" fontId="13" fillId="0" borderId="0" xfId="0" applyFont="1" applyAlignment="1">
      <alignment wrapText="1"/>
    </xf>
    <xf numFmtId="14" fontId="9" fillId="0" borderId="2" xfId="2" applyNumberFormat="1" applyFont="1" applyBorder="1" applyAlignment="1">
      <alignment horizontal="left"/>
    </xf>
    <xf numFmtId="0" fontId="13" fillId="0" borderId="3" xfId="0" applyFont="1" applyBorder="1" applyAlignment="1">
      <alignment horizontal="left"/>
    </xf>
    <xf numFmtId="0" fontId="13" fillId="0" borderId="0" xfId="0" applyFont="1" applyAlignment="1">
      <alignment vertical="center"/>
    </xf>
    <xf numFmtId="0" fontId="6" fillId="0" borderId="0" xfId="2" applyFont="1" applyAlignment="1">
      <alignment vertical="center" wrapText="1"/>
    </xf>
    <xf numFmtId="0" fontId="4" fillId="2" borderId="0" xfId="0" applyFont="1" applyFill="1" applyAlignment="1">
      <alignment vertical="center"/>
    </xf>
    <xf numFmtId="0" fontId="13" fillId="0" borderId="18" xfId="0" applyFont="1" applyBorder="1" applyAlignment="1">
      <alignment vertical="center"/>
    </xf>
    <xf numFmtId="0" fontId="13" fillId="0" borderId="0" xfId="0" applyFont="1" applyAlignment="1">
      <alignment vertical="center" wrapText="1"/>
    </xf>
    <xf numFmtId="0" fontId="6" fillId="0" borderId="38" xfId="2" applyFont="1" applyBorder="1" applyAlignment="1">
      <alignment vertical="center" wrapText="1"/>
    </xf>
    <xf numFmtId="0" fontId="6" fillId="0" borderId="39" xfId="2" applyFont="1" applyBorder="1" applyAlignment="1">
      <alignment vertical="center" wrapText="1"/>
    </xf>
    <xf numFmtId="0" fontId="6" fillId="0" borderId="40" xfId="2" applyFont="1" applyBorder="1" applyAlignment="1">
      <alignment vertical="center" wrapText="1"/>
    </xf>
    <xf numFmtId="0" fontId="23" fillId="0" borderId="0" xfId="0" applyFont="1" applyAlignment="1">
      <alignment vertical="center" wrapText="1"/>
    </xf>
    <xf numFmtId="0" fontId="6" fillId="0" borderId="2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9" xfId="1" applyFont="1" applyFill="1" applyBorder="1" applyAlignment="1">
      <alignment horizontal="center" vertical="center"/>
    </xf>
    <xf numFmtId="0" fontId="9" fillId="0" borderId="36" xfId="1" applyFont="1" applyBorder="1" applyAlignment="1" applyProtection="1">
      <alignment horizontal="center"/>
      <protection locked="0"/>
    </xf>
    <xf numFmtId="0" fontId="9" fillId="0" borderId="43" xfId="1" applyFont="1" applyBorder="1" applyAlignment="1" applyProtection="1">
      <alignment horizontal="center"/>
      <protection locked="0"/>
    </xf>
    <xf numFmtId="0" fontId="14" fillId="0" borderId="0" xfId="1" applyFont="1" applyAlignment="1" applyProtection="1">
      <alignment horizontal="left" wrapText="1"/>
      <protection locked="0"/>
    </xf>
  </cellXfs>
  <cellStyles count="4">
    <cellStyle name="Hyperlink" xfId="3" builtinId="8"/>
    <cellStyle name="Standaard" xfId="0" builtinId="0"/>
    <cellStyle name="Standaard 2" xfId="1" xr:uid="{91E6FD0F-26A8-4920-A346-CCA29989BEBF}"/>
    <cellStyle name="Standaard 2 2" xfId="2" xr:uid="{A99D8D13-87D9-4593-B3FC-5C048A6FD2B6}"/>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356297"/>
      <color rgb="FF57B4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VKF3_aanvraagformulier_individuele_premies_versie_22-11-23.xlsx?76A4FF31" TargetMode="External"/><Relationship Id="rId1" Type="http://schemas.openxmlformats.org/officeDocument/2006/relationships/externalLinkPath" Target="file:///\\76A4FF31\VKF3_aanvraagformulier_individuele_premies_versie_22-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nvraagformulier"/>
      <sheetName val="Raming premie"/>
      <sheetName val="Raming SES premie"/>
      <sheetName val="Adressenlijst"/>
      <sheetName val="Premie_Bedragen"/>
      <sheetName val="artikelnummers bestek"/>
    </sheetNames>
    <sheetDataSet>
      <sheetData sheetId="0">
        <row r="46">
          <cell r="E46"/>
          <cell r="M46"/>
        </row>
      </sheetData>
      <sheetData sheetId="1"/>
      <sheetData sheetId="2"/>
      <sheetData sheetId="3"/>
      <sheetData sheetId="4"/>
      <sheetData sheetId="5"/>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41075-5ECD-47AB-B98A-037AB3878A9C}">
  <sheetPr>
    <pageSetUpPr fitToPage="1"/>
  </sheetPr>
  <dimension ref="A1:O70"/>
  <sheetViews>
    <sheetView showGridLines="0" tabSelected="1" topLeftCell="A37" zoomScaleNormal="100" zoomScaleSheetLayoutView="90" zoomScalePageLayoutView="85" workbookViewId="0">
      <selection activeCell="D69" sqref="D69"/>
    </sheetView>
  </sheetViews>
  <sheetFormatPr defaultColWidth="9.1796875" defaultRowHeight="14.5" x14ac:dyDescent="0.35"/>
  <cols>
    <col min="1" max="1" width="2.7265625" style="39" customWidth="1"/>
    <col min="2" max="3" width="5.7265625" style="37" customWidth="1"/>
    <col min="4" max="4" width="18.7265625" style="37" customWidth="1"/>
    <col min="5" max="6" width="10.7265625" style="37" customWidth="1"/>
    <col min="7" max="7" width="25.7265625" style="37" customWidth="1"/>
    <col min="8" max="8" width="5.7265625" style="37" customWidth="1"/>
    <col min="9" max="9" width="10.7265625" style="37" customWidth="1"/>
    <col min="10" max="10" width="4.7265625" style="37" customWidth="1"/>
    <col min="11" max="11" width="2.7265625" style="37" customWidth="1"/>
    <col min="12" max="12" width="5.54296875" style="37" customWidth="1"/>
    <col min="13" max="13" width="60.54296875" style="13" customWidth="1"/>
    <col min="14" max="16384" width="9.1796875" style="37"/>
  </cols>
  <sheetData>
    <row r="1" spans="1:13" s="3" customFormat="1" ht="21" customHeight="1" x14ac:dyDescent="0.3">
      <c r="A1" s="119" t="s">
        <v>129</v>
      </c>
      <c r="B1" s="120"/>
      <c r="C1" s="120"/>
      <c r="D1" s="120"/>
      <c r="E1" s="120"/>
      <c r="F1" s="120"/>
      <c r="G1" s="120"/>
      <c r="H1" s="120"/>
      <c r="I1" s="120"/>
      <c r="J1" s="120"/>
      <c r="K1" s="121"/>
      <c r="M1" s="4"/>
    </row>
    <row r="2" spans="1:13" s="3" customFormat="1" ht="35.15" customHeight="1" thickBot="1" x14ac:dyDescent="0.35">
      <c r="A2" s="127" t="s">
        <v>171</v>
      </c>
      <c r="B2" s="128"/>
      <c r="C2" s="128"/>
      <c r="D2" s="128"/>
      <c r="E2" s="128"/>
      <c r="F2" s="128"/>
      <c r="G2" s="128"/>
      <c r="H2" s="128"/>
      <c r="I2" s="128"/>
      <c r="J2" s="128"/>
      <c r="K2" s="129"/>
      <c r="M2" s="4"/>
    </row>
    <row r="3" spans="1:13" s="7" customFormat="1" ht="16" customHeight="1" x14ac:dyDescent="0.35">
      <c r="A3" s="5" t="s">
        <v>85</v>
      </c>
      <c r="B3" s="6"/>
      <c r="C3" s="6"/>
      <c r="D3" s="6"/>
      <c r="E3" s="6"/>
      <c r="F3" s="6"/>
      <c r="G3" s="6"/>
      <c r="H3" s="6"/>
      <c r="I3" s="6"/>
      <c r="J3" s="6"/>
      <c r="K3" s="6"/>
      <c r="M3" s="8"/>
    </row>
    <row r="4" spans="1:13" s="3" customFormat="1" ht="41.5" customHeight="1" x14ac:dyDescent="0.3">
      <c r="A4" s="9"/>
      <c r="B4" s="122" t="s">
        <v>130</v>
      </c>
      <c r="C4" s="123"/>
      <c r="D4" s="123"/>
      <c r="E4" s="123"/>
      <c r="F4" s="123"/>
      <c r="G4" s="123"/>
      <c r="H4" s="123"/>
      <c r="I4" s="123"/>
      <c r="J4" s="123"/>
      <c r="K4" s="5"/>
      <c r="M4" s="4"/>
    </row>
    <row r="5" spans="1:13" s="3" customFormat="1" ht="32.15" customHeight="1" x14ac:dyDescent="0.3">
      <c r="A5" s="124" t="s">
        <v>131</v>
      </c>
      <c r="B5" s="124"/>
      <c r="C5" s="124"/>
      <c r="D5" s="124"/>
      <c r="E5" s="124"/>
      <c r="F5" s="124"/>
      <c r="G5" s="124"/>
      <c r="H5" s="124"/>
      <c r="I5" s="124"/>
      <c r="J5" s="124"/>
      <c r="K5" s="124"/>
      <c r="M5" s="4"/>
    </row>
    <row r="6" spans="1:13" s="3" customFormat="1" ht="5.15" customHeight="1" x14ac:dyDescent="0.3">
      <c r="A6" s="125"/>
      <c r="B6" s="125"/>
      <c r="C6" s="125"/>
      <c r="D6" s="125"/>
      <c r="E6" s="125"/>
      <c r="F6" s="125"/>
      <c r="G6" s="125"/>
      <c r="H6" s="125"/>
      <c r="I6" s="125"/>
      <c r="J6" s="125"/>
      <c r="K6" s="125"/>
    </row>
    <row r="7" spans="1:13" s="7" customFormat="1" ht="16" customHeight="1" x14ac:dyDescent="0.35">
      <c r="A7" s="10">
        <v>1</v>
      </c>
      <c r="B7" s="126" t="s">
        <v>35</v>
      </c>
      <c r="C7" s="126"/>
      <c r="D7" s="126"/>
      <c r="E7" s="11"/>
      <c r="F7" s="11"/>
      <c r="G7" s="11"/>
      <c r="H7" s="12"/>
      <c r="I7" s="12"/>
      <c r="J7" s="12"/>
      <c r="K7" s="12"/>
      <c r="M7" s="13" t="s">
        <v>36</v>
      </c>
    </row>
    <row r="8" spans="1:13" s="7" customFormat="1" ht="20.149999999999999" customHeight="1" x14ac:dyDescent="0.35">
      <c r="A8" s="6"/>
      <c r="B8" s="14" t="s">
        <v>37</v>
      </c>
      <c r="C8" s="14"/>
      <c r="D8" s="14"/>
      <c r="E8" s="8"/>
      <c r="F8" s="8"/>
      <c r="G8" s="8"/>
      <c r="H8" s="8"/>
      <c r="I8" s="8"/>
      <c r="J8" s="8"/>
      <c r="K8" s="8"/>
      <c r="M8" s="8"/>
    </row>
    <row r="9" spans="1:13" s="7" customFormat="1" ht="16" customHeight="1" x14ac:dyDescent="0.35">
      <c r="A9" s="6"/>
      <c r="B9" s="132" t="s">
        <v>38</v>
      </c>
      <c r="C9" s="132"/>
      <c r="D9" s="132"/>
      <c r="E9" s="133"/>
      <c r="F9" s="133"/>
      <c r="G9" s="133"/>
      <c r="H9" s="133"/>
      <c r="I9" s="133"/>
      <c r="J9" s="133"/>
      <c r="K9" s="8"/>
      <c r="M9" s="8"/>
    </row>
    <row r="10" spans="1:13" s="3" customFormat="1" ht="5.15" customHeight="1" x14ac:dyDescent="0.3">
      <c r="A10" s="125"/>
      <c r="B10" s="125"/>
      <c r="C10" s="125"/>
      <c r="D10" s="125"/>
      <c r="E10" s="125"/>
      <c r="F10" s="125"/>
      <c r="G10" s="125"/>
      <c r="H10" s="125"/>
      <c r="I10" s="125"/>
      <c r="J10" s="125"/>
      <c r="K10" s="125"/>
    </row>
    <row r="11" spans="1:13" s="7" customFormat="1" ht="16" customHeight="1" x14ac:dyDescent="0.35">
      <c r="A11" s="10">
        <v>2</v>
      </c>
      <c r="B11" s="126" t="s">
        <v>39</v>
      </c>
      <c r="C11" s="126"/>
      <c r="D11" s="126"/>
      <c r="E11" s="11"/>
      <c r="F11" s="11"/>
      <c r="G11" s="11"/>
      <c r="H11" s="12"/>
      <c r="I11" s="12"/>
      <c r="J11" s="15" t="s">
        <v>40</v>
      </c>
      <c r="K11" s="12"/>
    </row>
    <row r="12" spans="1:13" s="3" customFormat="1" ht="5.15" customHeight="1" thickBot="1" x14ac:dyDescent="0.35">
      <c r="A12" s="16"/>
      <c r="B12" s="16"/>
      <c r="C12" s="16"/>
      <c r="D12" s="16"/>
      <c r="E12" s="16"/>
      <c r="F12" s="16"/>
      <c r="G12" s="16"/>
      <c r="H12" s="16"/>
      <c r="I12" s="16"/>
      <c r="J12" s="16"/>
      <c r="K12" s="16"/>
    </row>
    <row r="13" spans="1:13" s="3" customFormat="1" ht="16" customHeight="1" thickBot="1" x14ac:dyDescent="0.35">
      <c r="A13" s="9"/>
      <c r="B13" s="17" t="s">
        <v>41</v>
      </c>
      <c r="C13" s="18"/>
      <c r="D13" s="19"/>
      <c r="E13" s="25" t="s">
        <v>86</v>
      </c>
      <c r="F13" s="18"/>
      <c r="G13" s="18"/>
      <c r="H13" s="18"/>
      <c r="I13" s="18"/>
      <c r="J13" s="20"/>
      <c r="K13" s="9"/>
      <c r="M13" s="4" t="s">
        <v>42</v>
      </c>
    </row>
    <row r="14" spans="1:13" s="3" customFormat="1" ht="16" customHeight="1" x14ac:dyDescent="0.3">
      <c r="A14" s="9"/>
      <c r="B14" s="5"/>
      <c r="C14" s="29" t="s">
        <v>43</v>
      </c>
      <c r="D14" s="5"/>
      <c r="E14" s="5"/>
      <c r="F14" s="5"/>
      <c r="G14" s="5"/>
      <c r="H14" s="5"/>
      <c r="I14" s="5"/>
      <c r="J14" s="5"/>
      <c r="K14" s="5"/>
      <c r="M14" s="4"/>
    </row>
    <row r="15" spans="1:13" s="3" customFormat="1" ht="12" customHeight="1" x14ac:dyDescent="0.3">
      <c r="A15" s="9"/>
      <c r="B15" s="5"/>
      <c r="C15" s="29" t="s">
        <v>44</v>
      </c>
      <c r="D15" s="5"/>
      <c r="E15" s="5"/>
      <c r="F15" s="5"/>
      <c r="G15" s="5"/>
      <c r="H15" s="5"/>
      <c r="I15" s="5"/>
      <c r="J15" s="5"/>
      <c r="K15" s="5"/>
      <c r="M15" s="4" t="s">
        <v>45</v>
      </c>
    </row>
    <row r="16" spans="1:13" s="3" customFormat="1" ht="12" customHeight="1" x14ac:dyDescent="0.3">
      <c r="A16" s="9"/>
      <c r="B16" s="5"/>
      <c r="C16" s="29" t="s">
        <v>46</v>
      </c>
      <c r="D16" s="5"/>
      <c r="E16" s="5"/>
      <c r="F16" s="5"/>
      <c r="G16" s="5"/>
      <c r="H16" s="5"/>
      <c r="I16" s="5"/>
      <c r="J16" s="5"/>
      <c r="K16" s="5"/>
    </row>
    <row r="17" spans="1:13" s="3" customFormat="1" ht="12" customHeight="1" x14ac:dyDescent="0.3">
      <c r="A17" s="9"/>
      <c r="B17" s="5"/>
      <c r="C17" s="29" t="s">
        <v>47</v>
      </c>
      <c r="D17" s="5"/>
      <c r="E17" s="5"/>
      <c r="F17" s="5"/>
      <c r="G17" s="5"/>
      <c r="H17" s="5"/>
      <c r="I17" s="5"/>
      <c r="J17" s="5"/>
      <c r="K17" s="5"/>
    </row>
    <row r="18" spans="1:13" s="3" customFormat="1" ht="12" customHeight="1" x14ac:dyDescent="0.3">
      <c r="A18" s="9"/>
      <c r="B18" s="5"/>
      <c r="C18" s="29" t="s">
        <v>132</v>
      </c>
      <c r="D18" s="5"/>
      <c r="E18" s="5"/>
      <c r="F18" s="5"/>
      <c r="G18" s="5"/>
      <c r="H18" s="5"/>
      <c r="I18" s="5"/>
      <c r="J18" s="5"/>
      <c r="K18" s="5"/>
      <c r="M18" s="4" t="s">
        <v>48</v>
      </c>
    </row>
    <row r="19" spans="1:13" s="3" customFormat="1" ht="12" customHeight="1" x14ac:dyDescent="0.3">
      <c r="A19" s="9"/>
      <c r="B19" s="5"/>
      <c r="C19" s="29" t="s">
        <v>134</v>
      </c>
      <c r="D19" s="5"/>
      <c r="E19" s="5"/>
      <c r="F19" s="5"/>
      <c r="G19" s="5"/>
      <c r="H19" s="5"/>
      <c r="I19" s="5"/>
      <c r="J19" s="5"/>
      <c r="K19" s="5"/>
      <c r="M19" s="4"/>
    </row>
    <row r="20" spans="1:13" s="3" customFormat="1" ht="8.15" customHeight="1" x14ac:dyDescent="0.3">
      <c r="A20" s="9"/>
      <c r="B20" s="5"/>
      <c r="C20" s="29"/>
      <c r="D20" s="5"/>
      <c r="E20" s="5"/>
      <c r="F20" s="5"/>
      <c r="G20" s="5"/>
      <c r="H20" s="5"/>
      <c r="I20" s="5"/>
      <c r="J20" s="5"/>
      <c r="K20" s="5"/>
      <c r="M20" s="4"/>
    </row>
    <row r="21" spans="1:13" s="3" customFormat="1" ht="12" customHeight="1" x14ac:dyDescent="0.3">
      <c r="A21" s="9"/>
      <c r="B21" s="5"/>
      <c r="C21" s="29" t="s">
        <v>133</v>
      </c>
      <c r="D21" s="5"/>
      <c r="E21" s="5"/>
      <c r="F21" s="5"/>
      <c r="G21" s="5"/>
      <c r="H21" s="5"/>
      <c r="I21" s="5"/>
      <c r="J21" s="5"/>
      <c r="K21" s="5"/>
      <c r="M21" s="4"/>
    </row>
    <row r="22" spans="1:13" s="3" customFormat="1" ht="12" customHeight="1" x14ac:dyDescent="0.3">
      <c r="A22" s="9"/>
      <c r="B22" s="5"/>
      <c r="C22" s="29" t="s">
        <v>135</v>
      </c>
      <c r="D22" s="5"/>
      <c r="E22" s="5"/>
      <c r="F22" s="5"/>
      <c r="G22" s="5"/>
      <c r="H22" s="5"/>
      <c r="I22" s="5"/>
      <c r="J22" s="5"/>
      <c r="K22" s="5"/>
      <c r="M22" s="4" t="s">
        <v>136</v>
      </c>
    </row>
    <row r="23" spans="1:13" s="3" customFormat="1" ht="12.65" customHeight="1" x14ac:dyDescent="0.3">
      <c r="A23" s="9"/>
      <c r="B23" s="5"/>
      <c r="C23" s="21"/>
      <c r="D23" s="5"/>
      <c r="E23" s="5"/>
      <c r="F23" s="5"/>
      <c r="G23" s="5"/>
      <c r="H23" s="5"/>
      <c r="I23" s="5"/>
      <c r="J23" s="5"/>
      <c r="K23" s="5"/>
      <c r="M23" s="4"/>
    </row>
    <row r="24" spans="1:13" s="3" customFormat="1" ht="13.5" customHeight="1" x14ac:dyDescent="0.3">
      <c r="A24" s="9"/>
      <c r="B24" s="5"/>
      <c r="C24" s="21"/>
      <c r="D24" s="22" t="s">
        <v>103</v>
      </c>
      <c r="E24" s="23"/>
      <c r="H24" s="22" t="s">
        <v>102</v>
      </c>
      <c r="I24" s="23"/>
      <c r="J24" s="5"/>
      <c r="K24" s="5"/>
      <c r="M24" s="4" t="s">
        <v>104</v>
      </c>
    </row>
    <row r="25" spans="1:13" s="3" customFormat="1" ht="5.15" customHeight="1" thickBot="1" x14ac:dyDescent="0.35">
      <c r="A25" s="9"/>
      <c r="B25" s="5"/>
      <c r="C25" s="24"/>
      <c r="D25" s="5"/>
      <c r="E25" s="5"/>
      <c r="F25" s="5"/>
      <c r="G25" s="5"/>
      <c r="H25" s="5"/>
      <c r="I25" s="5"/>
      <c r="J25" s="5"/>
      <c r="K25" s="5"/>
    </row>
    <row r="26" spans="1:13" s="3" customFormat="1" ht="16" customHeight="1" thickBot="1" x14ac:dyDescent="0.35">
      <c r="A26" s="9"/>
      <c r="B26" s="17" t="s">
        <v>49</v>
      </c>
      <c r="C26" s="18"/>
      <c r="D26" s="18"/>
      <c r="E26" s="25" t="s">
        <v>50</v>
      </c>
      <c r="F26" s="18"/>
      <c r="G26" s="18"/>
      <c r="H26" s="18"/>
      <c r="I26" s="26"/>
      <c r="J26" s="20"/>
      <c r="K26" s="5"/>
      <c r="M26" s="4" t="s">
        <v>123</v>
      </c>
    </row>
    <row r="27" spans="1:13" s="3" customFormat="1" ht="16" customHeight="1" x14ac:dyDescent="0.3">
      <c r="A27" s="9"/>
      <c r="B27" s="5"/>
      <c r="C27" s="27" t="s">
        <v>43</v>
      </c>
      <c r="D27" s="5"/>
      <c r="E27" s="5"/>
      <c r="F27" s="5"/>
      <c r="G27" s="22"/>
      <c r="H27" s="22" t="s">
        <v>51</v>
      </c>
      <c r="I27" s="28"/>
      <c r="J27" s="5"/>
      <c r="K27" s="5"/>
      <c r="M27" s="4" t="s">
        <v>52</v>
      </c>
    </row>
    <row r="28" spans="1:13" s="3" customFormat="1" ht="12" customHeight="1" x14ac:dyDescent="0.3">
      <c r="A28" s="9"/>
      <c r="B28" s="5"/>
      <c r="C28" s="29" t="s">
        <v>109</v>
      </c>
      <c r="D28" s="5"/>
      <c r="E28" s="5"/>
      <c r="F28" s="5"/>
      <c r="H28" s="22" t="s">
        <v>54</v>
      </c>
      <c r="I28" s="23"/>
      <c r="K28" s="5"/>
      <c r="M28" s="4"/>
    </row>
    <row r="29" spans="1:13" s="3" customFormat="1" ht="12" customHeight="1" x14ac:dyDescent="0.3">
      <c r="A29" s="9"/>
      <c r="B29" s="5"/>
      <c r="C29" s="27" t="s">
        <v>53</v>
      </c>
      <c r="D29" s="5"/>
      <c r="E29" s="5"/>
      <c r="F29" s="5"/>
      <c r="G29" s="5"/>
      <c r="J29" s="5"/>
      <c r="K29" s="5"/>
    </row>
    <row r="30" spans="1:13" s="3" customFormat="1" ht="12" customHeight="1" x14ac:dyDescent="0.3">
      <c r="A30" s="9"/>
      <c r="B30" s="5"/>
      <c r="C30" s="27" t="s">
        <v>55</v>
      </c>
      <c r="D30" s="5"/>
      <c r="E30" s="5"/>
      <c r="F30" s="5"/>
      <c r="G30" s="22"/>
      <c r="H30" s="22"/>
      <c r="I30" s="30"/>
      <c r="J30" s="5"/>
      <c r="K30" s="5"/>
    </row>
    <row r="31" spans="1:13" s="3" customFormat="1" ht="5.15" customHeight="1" thickBot="1" x14ac:dyDescent="0.35">
      <c r="A31" s="9"/>
      <c r="B31" s="5"/>
      <c r="C31" s="31"/>
      <c r="D31" s="5"/>
      <c r="E31" s="5"/>
      <c r="F31" s="5"/>
      <c r="G31" s="5"/>
      <c r="H31" s="5"/>
      <c r="I31" s="5"/>
      <c r="J31" s="5"/>
      <c r="K31" s="5"/>
    </row>
    <row r="32" spans="1:13" s="3" customFormat="1" ht="16" customHeight="1" thickBot="1" x14ac:dyDescent="0.35">
      <c r="A32" s="9"/>
      <c r="B32" s="17" t="s">
        <v>56</v>
      </c>
      <c r="C32" s="18"/>
      <c r="D32" s="18"/>
      <c r="E32" s="25" t="s">
        <v>57</v>
      </c>
      <c r="F32" s="18"/>
      <c r="G32" s="18"/>
      <c r="H32" s="18"/>
      <c r="I32" s="26"/>
      <c r="J32" s="20"/>
      <c r="K32" s="5"/>
      <c r="M32" s="4" t="s">
        <v>58</v>
      </c>
    </row>
    <row r="33" spans="1:15" s="3" customFormat="1" ht="16" customHeight="1" x14ac:dyDescent="0.3">
      <c r="A33" s="9"/>
      <c r="B33" s="5"/>
      <c r="C33" s="32"/>
      <c r="D33" s="5"/>
      <c r="E33" s="5"/>
      <c r="F33" s="5"/>
      <c r="G33" s="22"/>
      <c r="H33" s="22" t="s">
        <v>59</v>
      </c>
      <c r="I33" s="23"/>
      <c r="J33" s="5"/>
      <c r="K33" s="5"/>
      <c r="M33" s="4" t="s">
        <v>110</v>
      </c>
    </row>
    <row r="34" spans="1:15" s="3" customFormat="1" ht="12" customHeight="1" x14ac:dyDescent="0.3">
      <c r="A34" s="9"/>
      <c r="B34" s="5"/>
      <c r="C34" s="27" t="s">
        <v>43</v>
      </c>
      <c r="D34" s="5"/>
      <c r="E34" s="5"/>
      <c r="F34" s="5"/>
      <c r="G34" s="5"/>
      <c r="H34" s="5"/>
      <c r="I34" s="5"/>
      <c r="J34" s="5"/>
      <c r="K34" s="5"/>
      <c r="M34" s="4"/>
    </row>
    <row r="35" spans="1:15" s="3" customFormat="1" ht="12" customHeight="1" x14ac:dyDescent="0.3">
      <c r="A35" s="9"/>
      <c r="B35" s="5"/>
      <c r="C35" s="27" t="s">
        <v>60</v>
      </c>
      <c r="D35" s="5"/>
      <c r="E35" s="5"/>
      <c r="F35" s="5"/>
      <c r="G35" s="5"/>
      <c r="H35" s="5"/>
      <c r="I35" s="5"/>
      <c r="J35" s="5"/>
      <c r="K35" s="5"/>
    </row>
    <row r="36" spans="1:15" s="3" customFormat="1" ht="12" customHeight="1" x14ac:dyDescent="0.3">
      <c r="A36" s="9"/>
      <c r="B36" s="5"/>
      <c r="C36" s="27" t="s">
        <v>61</v>
      </c>
      <c r="D36" s="5"/>
      <c r="E36" s="5"/>
      <c r="F36" s="5"/>
      <c r="G36" s="5"/>
      <c r="H36" s="5"/>
      <c r="I36" s="5"/>
      <c r="J36" s="5"/>
      <c r="K36" s="5"/>
    </row>
    <row r="37" spans="1:15" s="3" customFormat="1" ht="12" customHeight="1" x14ac:dyDescent="0.3">
      <c r="A37" s="9"/>
      <c r="B37" s="5"/>
      <c r="C37" s="27" t="s">
        <v>62</v>
      </c>
      <c r="D37" s="5"/>
      <c r="E37" s="5"/>
      <c r="F37" s="5"/>
      <c r="G37" s="5"/>
      <c r="H37" s="5"/>
      <c r="I37" s="5"/>
      <c r="J37" s="5"/>
      <c r="K37" s="5"/>
    </row>
    <row r="38" spans="1:15" s="3" customFormat="1" ht="12" customHeight="1" x14ac:dyDescent="0.3">
      <c r="A38" s="9"/>
      <c r="B38" s="5"/>
      <c r="C38" s="27" t="s">
        <v>111</v>
      </c>
      <c r="D38" s="5"/>
      <c r="E38" s="5"/>
      <c r="F38" s="5"/>
      <c r="G38" s="5"/>
      <c r="H38" s="5"/>
      <c r="I38" s="5"/>
      <c r="J38" s="5"/>
      <c r="K38" s="5"/>
      <c r="M38" s="4"/>
    </row>
    <row r="39" spans="1:15" s="3" customFormat="1" ht="5.15" customHeight="1" x14ac:dyDescent="0.3">
      <c r="A39" s="16"/>
      <c r="B39" s="16"/>
      <c r="C39" s="16"/>
      <c r="D39" s="16"/>
      <c r="E39" s="16"/>
      <c r="F39" s="16"/>
      <c r="G39" s="16"/>
      <c r="H39" s="16"/>
      <c r="I39" s="16"/>
      <c r="J39" s="16"/>
      <c r="K39" s="16"/>
    </row>
    <row r="40" spans="1:15" s="7" customFormat="1" ht="16" customHeight="1" x14ac:dyDescent="0.35">
      <c r="A40" s="10">
        <v>3</v>
      </c>
      <c r="B40" s="126" t="s">
        <v>63</v>
      </c>
      <c r="C40" s="126"/>
      <c r="D40" s="126"/>
      <c r="E40" s="11"/>
      <c r="F40" s="11"/>
      <c r="G40" s="11"/>
      <c r="H40" s="12"/>
      <c r="I40" s="12"/>
      <c r="J40" s="12"/>
      <c r="K40" s="12"/>
      <c r="M40" s="8"/>
    </row>
    <row r="41" spans="1:15" s="3" customFormat="1" ht="5.15" customHeight="1" x14ac:dyDescent="0.3">
      <c r="A41" s="16"/>
      <c r="B41" s="16"/>
      <c r="C41" s="16"/>
      <c r="D41" s="16"/>
      <c r="E41" s="16"/>
      <c r="F41" s="16"/>
      <c r="G41" s="16"/>
      <c r="H41" s="16"/>
      <c r="I41" s="16"/>
      <c r="J41" s="16"/>
      <c r="K41" s="16"/>
    </row>
    <row r="42" spans="1:15" s="7" customFormat="1" ht="16" customHeight="1" x14ac:dyDescent="0.35">
      <c r="A42" s="6"/>
      <c r="B42" s="130" t="s">
        <v>64</v>
      </c>
      <c r="C42" s="130"/>
      <c r="D42" s="130"/>
      <c r="E42" s="131"/>
      <c r="F42" s="131"/>
      <c r="G42" s="8"/>
      <c r="H42" s="33"/>
      <c r="I42" s="33"/>
      <c r="J42" s="33"/>
      <c r="K42" s="34"/>
      <c r="M42" s="8" t="s">
        <v>65</v>
      </c>
    </row>
    <row r="43" spans="1:15" s="7" customFormat="1" ht="16" customHeight="1" x14ac:dyDescent="0.35">
      <c r="A43" s="6"/>
      <c r="B43" s="130" t="s">
        <v>0</v>
      </c>
      <c r="C43" s="130"/>
      <c r="D43" s="130"/>
      <c r="E43" s="131"/>
      <c r="F43" s="131"/>
      <c r="H43" s="34"/>
      <c r="I43" s="34"/>
      <c r="J43" s="34"/>
      <c r="K43" s="34"/>
      <c r="M43" s="8"/>
    </row>
    <row r="44" spans="1:15" s="7" customFormat="1" ht="16" customHeight="1" x14ac:dyDescent="0.35">
      <c r="A44" s="6"/>
      <c r="B44" s="130" t="s">
        <v>66</v>
      </c>
      <c r="C44" s="130"/>
      <c r="D44" s="130"/>
      <c r="E44" s="35"/>
      <c r="F44" s="8" t="s">
        <v>67</v>
      </c>
      <c r="G44" s="130"/>
      <c r="H44" s="130"/>
      <c r="I44" s="130"/>
      <c r="J44" s="34"/>
      <c r="K44" s="34"/>
      <c r="M44" s="130"/>
      <c r="N44" s="130"/>
      <c r="O44" s="130"/>
    </row>
    <row r="45" spans="1:15" s="7" customFormat="1" ht="16" customHeight="1" x14ac:dyDescent="0.35">
      <c r="A45" s="6"/>
      <c r="B45" s="130" t="s">
        <v>68</v>
      </c>
      <c r="C45" s="130"/>
      <c r="D45" s="130"/>
      <c r="E45" s="131"/>
      <c r="F45" s="131"/>
      <c r="G45" s="131"/>
      <c r="H45" s="131"/>
      <c r="I45" s="131"/>
      <c r="J45" s="34"/>
      <c r="K45" s="34"/>
      <c r="M45" s="8"/>
    </row>
    <row r="46" spans="1:15" s="7" customFormat="1" ht="16" customHeight="1" x14ac:dyDescent="0.35">
      <c r="A46" s="6"/>
      <c r="B46" s="130" t="s">
        <v>69</v>
      </c>
      <c r="C46" s="130"/>
      <c r="D46" s="130"/>
      <c r="E46" s="131"/>
      <c r="F46" s="131"/>
      <c r="G46" s="131"/>
      <c r="H46" s="8"/>
      <c r="I46" s="8"/>
      <c r="J46" s="34"/>
      <c r="K46" s="34"/>
      <c r="M46" s="8"/>
    </row>
    <row r="47" spans="1:15" s="7" customFormat="1" ht="32.15" customHeight="1" x14ac:dyDescent="0.35">
      <c r="A47" s="6"/>
      <c r="B47" s="135" t="s">
        <v>70</v>
      </c>
      <c r="C47" s="135"/>
      <c r="D47" s="135"/>
      <c r="E47" s="135"/>
      <c r="F47" s="135"/>
      <c r="G47" s="135"/>
      <c r="H47" s="135"/>
      <c r="I47" s="135"/>
      <c r="J47" s="135"/>
      <c r="K47" s="135"/>
      <c r="M47" s="8"/>
    </row>
    <row r="48" spans="1:15" ht="5.15" customHeight="1" x14ac:dyDescent="0.35">
      <c r="A48" s="134"/>
      <c r="B48" s="134"/>
      <c r="C48" s="134"/>
      <c r="D48" s="134"/>
      <c r="E48" s="134"/>
      <c r="F48" s="134"/>
      <c r="G48" s="134"/>
      <c r="H48" s="134"/>
      <c r="I48" s="36"/>
      <c r="J48" s="36"/>
      <c r="K48" s="36"/>
    </row>
    <row r="49" spans="1:15" s="7" customFormat="1" ht="16" customHeight="1" x14ac:dyDescent="0.35">
      <c r="A49" s="6"/>
      <c r="B49" s="130" t="s">
        <v>119</v>
      </c>
      <c r="C49" s="130"/>
      <c r="D49" s="130"/>
      <c r="E49" s="35"/>
      <c r="F49" s="8"/>
      <c r="H49" s="38" t="s">
        <v>165</v>
      </c>
      <c r="I49" s="35"/>
      <c r="K49" s="34"/>
      <c r="M49" s="74" t="str">
        <f>IF(E49+E50=Adressenlijst!B62,"","OPGELET het aantal bestaande woningen in het tabblad adressenlijst komt niet overeen!")</f>
        <v>OPGELET het aantal bestaande woningen in het tabblad adressenlijst komt niet overeen!</v>
      </c>
      <c r="O49" s="8" t="s">
        <v>143</v>
      </c>
    </row>
    <row r="50" spans="1:15" s="7" customFormat="1" ht="16" customHeight="1" x14ac:dyDescent="0.35">
      <c r="A50" s="6"/>
      <c r="B50" s="130" t="s">
        <v>71</v>
      </c>
      <c r="C50" s="130"/>
      <c r="D50" s="130"/>
      <c r="E50" s="35"/>
      <c r="F50" s="8"/>
      <c r="H50" s="38" t="s">
        <v>166</v>
      </c>
      <c r="I50" s="35"/>
      <c r="K50" s="34"/>
      <c r="M50" s="74" t="str">
        <f>IF(I49+I50=Adressenlijst!J62,"","OPGELET het aantal nieuwe woningen in het tabblad adressenlijst komt niet overeen!")</f>
        <v>OPGELET het aantal nieuwe woningen in het tabblad adressenlijst komt niet overeen!</v>
      </c>
      <c r="O50" s="8" t="s">
        <v>144</v>
      </c>
    </row>
    <row r="51" spans="1:15" ht="5.15" customHeight="1" x14ac:dyDescent="0.35">
      <c r="A51" s="134"/>
      <c r="B51" s="134"/>
      <c r="C51" s="134"/>
      <c r="D51" s="134"/>
      <c r="E51" s="134"/>
      <c r="F51" s="134"/>
      <c r="G51" s="134"/>
    </row>
    <row r="52" spans="1:15" s="7" customFormat="1" ht="16" customHeight="1" x14ac:dyDescent="0.35">
      <c r="A52" s="10">
        <v>4</v>
      </c>
      <c r="B52" s="40" t="s">
        <v>72</v>
      </c>
      <c r="C52" s="11"/>
      <c r="D52" s="11"/>
      <c r="E52" s="11"/>
      <c r="F52" s="11"/>
      <c r="G52" s="11"/>
      <c r="H52" s="12"/>
      <c r="I52" s="12"/>
      <c r="J52" s="12"/>
      <c r="K52" s="12"/>
      <c r="M52" s="13"/>
    </row>
    <row r="53" spans="1:15" ht="5.15" customHeight="1" x14ac:dyDescent="0.35">
      <c r="B53" s="130"/>
      <c r="C53" s="130"/>
      <c r="D53" s="130"/>
      <c r="E53" s="4"/>
      <c r="F53" s="4"/>
      <c r="G53" s="4"/>
      <c r="H53" s="4"/>
      <c r="I53" s="4"/>
      <c r="J53" s="41"/>
      <c r="K53" s="41"/>
    </row>
    <row r="54" spans="1:15" ht="45" customHeight="1" x14ac:dyDescent="0.35">
      <c r="B54" s="137" t="s">
        <v>73</v>
      </c>
      <c r="C54" s="137"/>
      <c r="D54" s="137"/>
      <c r="E54" s="137"/>
      <c r="F54" s="137"/>
      <c r="G54" s="137"/>
      <c r="H54" s="137"/>
      <c r="I54" s="137"/>
      <c r="J54" s="137"/>
      <c r="K54" s="41"/>
    </row>
    <row r="55" spans="1:15" x14ac:dyDescent="0.35">
      <c r="B55" s="138" t="s">
        <v>74</v>
      </c>
      <c r="C55" s="138"/>
      <c r="D55" s="138"/>
      <c r="E55" s="138"/>
      <c r="F55" s="138"/>
      <c r="G55" s="138"/>
      <c r="H55" s="138"/>
      <c r="I55" s="138"/>
      <c r="J55" s="138"/>
      <c r="K55" s="41"/>
    </row>
    <row r="56" spans="1:15" x14ac:dyDescent="0.35">
      <c r="B56" s="42"/>
      <c r="C56" s="42"/>
      <c r="D56" s="43"/>
      <c r="E56" s="42" t="s">
        <v>75</v>
      </c>
      <c r="F56" s="42"/>
      <c r="G56" s="42"/>
      <c r="I56" s="42"/>
      <c r="J56" s="42"/>
      <c r="K56" s="41"/>
      <c r="M56" s="44" t="s">
        <v>76</v>
      </c>
    </row>
    <row r="57" spans="1:15" x14ac:dyDescent="0.35">
      <c r="B57" s="138" t="s">
        <v>77</v>
      </c>
      <c r="C57" s="138"/>
      <c r="D57" s="138"/>
      <c r="E57" s="138"/>
      <c r="F57" s="138"/>
      <c r="G57" s="138"/>
      <c r="H57" s="138"/>
      <c r="I57" s="138"/>
      <c r="J57" s="138"/>
      <c r="K57" s="41"/>
      <c r="M57" s="44"/>
    </row>
    <row r="58" spans="1:15" s="47" customFormat="1" ht="15" customHeight="1" x14ac:dyDescent="0.35">
      <c r="A58" s="45"/>
      <c r="B58" s="46" t="s">
        <v>78</v>
      </c>
      <c r="C58" s="139"/>
      <c r="D58" s="139"/>
      <c r="E58" s="139"/>
      <c r="G58" s="46"/>
      <c r="H58" s="46"/>
      <c r="I58" s="46"/>
      <c r="J58" s="46"/>
      <c r="M58" s="44"/>
    </row>
    <row r="59" spans="1:15" s="47" customFormat="1" ht="15" customHeight="1" x14ac:dyDescent="0.35">
      <c r="A59" s="45"/>
      <c r="B59" s="48" t="s">
        <v>79</v>
      </c>
      <c r="C59" s="140"/>
      <c r="D59" s="140"/>
      <c r="E59" s="140"/>
      <c r="G59" s="48"/>
      <c r="H59" s="46"/>
      <c r="I59" s="48"/>
      <c r="J59" s="48"/>
      <c r="M59" s="44"/>
    </row>
    <row r="60" spans="1:15" s="47" customFormat="1" ht="15" customHeight="1" x14ac:dyDescent="0.35">
      <c r="A60" s="45"/>
      <c r="C60" s="42"/>
      <c r="E60" s="49"/>
      <c r="G60" s="48" t="s">
        <v>80</v>
      </c>
      <c r="H60" s="136"/>
      <c r="I60" s="136"/>
      <c r="J60" s="136"/>
      <c r="M60" s="44" t="s">
        <v>81</v>
      </c>
    </row>
    <row r="61" spans="1:15" s="7" customFormat="1" ht="5.15" customHeight="1" x14ac:dyDescent="0.35">
      <c r="A61" s="6"/>
      <c r="M61" s="8"/>
    </row>
    <row r="62" spans="1:15" x14ac:dyDescent="0.35">
      <c r="A62" s="10">
        <v>5</v>
      </c>
      <c r="B62" s="40" t="s">
        <v>82</v>
      </c>
      <c r="C62" s="40"/>
      <c r="D62" s="40"/>
      <c r="E62" s="40"/>
      <c r="F62" s="40"/>
      <c r="G62" s="40"/>
      <c r="H62" s="40"/>
      <c r="I62" s="40"/>
      <c r="J62" s="40"/>
      <c r="K62" s="40"/>
      <c r="M62" s="37"/>
    </row>
    <row r="63" spans="1:15" ht="5.15" customHeight="1" x14ac:dyDescent="0.35">
      <c r="A63" s="37"/>
      <c r="M63" s="50"/>
    </row>
    <row r="64" spans="1:15" x14ac:dyDescent="0.35">
      <c r="A64" s="8" t="s">
        <v>169</v>
      </c>
      <c r="E64" s="51"/>
      <c r="F64" s="52"/>
      <c r="G64" s="52"/>
      <c r="M64" s="13" t="s">
        <v>83</v>
      </c>
    </row>
    <row r="65" spans="1:13" ht="5.15" customHeight="1" x14ac:dyDescent="0.35">
      <c r="A65" s="8"/>
      <c r="B65" s="8"/>
      <c r="C65" s="8"/>
      <c r="D65" s="8"/>
      <c r="E65" s="8"/>
      <c r="F65" s="8"/>
      <c r="G65" s="8"/>
      <c r="M65" s="37"/>
    </row>
    <row r="66" spans="1:13" ht="30" customHeight="1" x14ac:dyDescent="0.35">
      <c r="A66" s="137" t="s">
        <v>84</v>
      </c>
      <c r="B66" s="137"/>
      <c r="C66" s="137"/>
      <c r="D66" s="137"/>
      <c r="E66" s="137"/>
      <c r="F66" s="137"/>
      <c r="G66" s="137"/>
      <c r="H66" s="137"/>
      <c r="I66" s="137"/>
      <c r="J66" s="137"/>
      <c r="K66" s="137"/>
    </row>
    <row r="69" spans="1:13" x14ac:dyDescent="0.35">
      <c r="A69" s="98" t="s">
        <v>177</v>
      </c>
    </row>
    <row r="70" spans="1:13" x14ac:dyDescent="0.35">
      <c r="M70" s="53"/>
    </row>
  </sheetData>
  <mergeCells count="35">
    <mergeCell ref="H60:J60"/>
    <mergeCell ref="A66:K66"/>
    <mergeCell ref="B53:D53"/>
    <mergeCell ref="B54:J54"/>
    <mergeCell ref="B55:J55"/>
    <mergeCell ref="B57:J57"/>
    <mergeCell ref="C58:E58"/>
    <mergeCell ref="C59:E59"/>
    <mergeCell ref="M44:O44"/>
    <mergeCell ref="B45:D45"/>
    <mergeCell ref="E45:I45"/>
    <mergeCell ref="A51:G51"/>
    <mergeCell ref="B47:K47"/>
    <mergeCell ref="A48:H48"/>
    <mergeCell ref="B49:D49"/>
    <mergeCell ref="B50:D50"/>
    <mergeCell ref="B46:D46"/>
    <mergeCell ref="E46:G46"/>
    <mergeCell ref="B43:D43"/>
    <mergeCell ref="E43:F43"/>
    <mergeCell ref="B44:D44"/>
    <mergeCell ref="G44:I44"/>
    <mergeCell ref="B9:D9"/>
    <mergeCell ref="E9:J9"/>
    <mergeCell ref="A10:K10"/>
    <mergeCell ref="B11:D11"/>
    <mergeCell ref="B40:D40"/>
    <mergeCell ref="B42:D42"/>
    <mergeCell ref="E42:F42"/>
    <mergeCell ref="A1:K1"/>
    <mergeCell ref="B4:J4"/>
    <mergeCell ref="A5:K5"/>
    <mergeCell ref="A6:K6"/>
    <mergeCell ref="B7:D7"/>
    <mergeCell ref="A2:K2"/>
  </mergeCells>
  <printOptions horizontalCentered="1"/>
  <pageMargins left="0.39370078740157483" right="0.39370078740157483" top="0.59055118110236227" bottom="0.39370078740157483" header="0.39370078740157483" footer="0"/>
  <pageSetup paperSize="9" scale="83" orientation="portrait" r:id="rId1"/>
  <headerFooter>
    <oddFooter>&amp;R&amp;"FlandersArtSans-Regular,Standaard"&amp;10&amp;P/&amp;N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565D-41BB-4B28-B661-7A3CA5D3BC54}">
  <sheetPr>
    <pageSetUpPr fitToPage="1"/>
  </sheetPr>
  <dimension ref="A1:K55"/>
  <sheetViews>
    <sheetView showGridLines="0" topLeftCell="A32" zoomScaleNormal="100" workbookViewId="0">
      <selection activeCell="J57" sqref="J57"/>
    </sheetView>
  </sheetViews>
  <sheetFormatPr defaultColWidth="9.1796875" defaultRowHeight="14.5" x14ac:dyDescent="0.35"/>
  <cols>
    <col min="1" max="1" width="5.7265625" style="1" customWidth="1"/>
    <col min="2" max="2" width="7.81640625" style="1" customWidth="1"/>
    <col min="3" max="3" width="27.54296875" style="1" customWidth="1"/>
    <col min="4" max="4" width="15.7265625" style="1" customWidth="1"/>
    <col min="5" max="5" width="20.7265625" style="1" customWidth="1"/>
    <col min="6" max="6" width="6.7265625" style="1" customWidth="1"/>
    <col min="7" max="7" width="10.7265625" style="1" customWidth="1"/>
    <col min="8" max="8" width="20.81640625" style="1" customWidth="1"/>
    <col min="9" max="9" width="16.7265625" style="1" customWidth="1"/>
    <col min="10" max="10" width="11.26953125" style="1" bestFit="1" customWidth="1"/>
    <col min="11" max="11" width="27" style="1" bestFit="1" customWidth="1"/>
    <col min="12" max="16384" width="9.1796875" style="1"/>
  </cols>
  <sheetData>
    <row r="1" spans="1:11" ht="45" customHeight="1" x14ac:dyDescent="0.35">
      <c r="A1" s="142" t="s">
        <v>129</v>
      </c>
      <c r="B1" s="142"/>
      <c r="C1" s="142"/>
      <c r="D1" s="142"/>
      <c r="E1" s="142"/>
      <c r="F1" s="142"/>
      <c r="G1" s="142"/>
      <c r="H1" s="142"/>
      <c r="I1" s="142"/>
    </row>
    <row r="2" spans="1:11" ht="5.15" customHeight="1" x14ac:dyDescent="0.3">
      <c r="A2" s="58">
        <f>Aanvraagformulier!E9</f>
        <v>0</v>
      </c>
    </row>
    <row r="3" spans="1:11" x14ac:dyDescent="0.3">
      <c r="A3" s="59" t="s">
        <v>99</v>
      </c>
      <c r="B3" s="59"/>
      <c r="C3" s="58">
        <f>Aanvraagformulier!E42</f>
        <v>0</v>
      </c>
      <c r="D3" s="59"/>
      <c r="E3" s="59" t="s">
        <v>0</v>
      </c>
      <c r="F3" s="59"/>
      <c r="G3" s="58">
        <f>Aanvraagformulier!E43</f>
        <v>0</v>
      </c>
      <c r="H3" s="59"/>
      <c r="I3" s="59"/>
      <c r="J3" s="59"/>
      <c r="K3" s="59"/>
    </row>
    <row r="4" spans="1:11" ht="5.15" customHeight="1" x14ac:dyDescent="0.35">
      <c r="A4" s="59"/>
      <c r="B4" s="59"/>
      <c r="C4" s="59"/>
      <c r="D4" s="59"/>
      <c r="E4" s="59"/>
      <c r="F4" s="59"/>
      <c r="G4" s="59"/>
      <c r="H4" s="59"/>
      <c r="I4" s="59"/>
      <c r="J4" s="59"/>
      <c r="K4" s="59"/>
    </row>
    <row r="5" spans="1:11" s="2" customFormat="1" ht="20.149999999999999" customHeight="1" x14ac:dyDescent="0.35">
      <c r="A5" s="143" t="s">
        <v>100</v>
      </c>
      <c r="B5" s="143"/>
      <c r="C5" s="143"/>
      <c r="D5" s="60"/>
      <c r="E5" s="60"/>
      <c r="F5" s="60"/>
      <c r="G5" s="60"/>
      <c r="H5" s="60"/>
      <c r="I5" s="60"/>
      <c r="J5" s="61"/>
      <c r="K5" s="61"/>
    </row>
    <row r="6" spans="1:11" ht="30" customHeight="1" x14ac:dyDescent="0.35">
      <c r="A6" s="59" t="s">
        <v>108</v>
      </c>
      <c r="B6" s="59"/>
      <c r="C6" s="59"/>
      <c r="D6" s="59"/>
      <c r="E6" s="59"/>
      <c r="F6" s="59"/>
      <c r="G6" s="59"/>
      <c r="H6" s="59"/>
      <c r="I6" s="59"/>
      <c r="J6" s="59"/>
      <c r="K6" s="59"/>
    </row>
    <row r="7" spans="1:11" x14ac:dyDescent="0.35">
      <c r="A7" s="59"/>
      <c r="B7" s="59" t="s">
        <v>1</v>
      </c>
      <c r="C7" s="59"/>
      <c r="D7" s="59"/>
      <c r="E7" s="59"/>
      <c r="F7" s="59" t="s">
        <v>2</v>
      </c>
      <c r="G7" s="59" t="s">
        <v>3</v>
      </c>
      <c r="H7" s="59"/>
      <c r="I7" s="59" t="s">
        <v>4</v>
      </c>
      <c r="J7" s="59"/>
      <c r="K7" s="59" t="str">
        <f>IF((F9+F10+F13+F14+F17+F18)&lt;&gt;Aanvraagformulier!I49,"FOUT: het aantal nieuwe eengezinswoningen in het aanvraagformulier komt niet overeen!","")</f>
        <v/>
      </c>
    </row>
    <row r="8" spans="1:11" x14ac:dyDescent="0.35">
      <c r="A8" s="59"/>
      <c r="B8" s="59" t="s">
        <v>161</v>
      </c>
      <c r="C8" s="59"/>
      <c r="D8" s="59"/>
      <c r="E8" s="59"/>
      <c r="F8" s="59"/>
      <c r="G8" s="59"/>
      <c r="H8" s="59"/>
      <c r="I8" s="59"/>
      <c r="J8" s="59"/>
      <c r="K8" s="75" t="str">
        <f>IF((F11+F15+F19)&lt;&gt;Aanvraagformulier!I50,"FOUT: het aantal nieuwe appartementen in het aanvraagformulier komt niet overeen!","")</f>
        <v/>
      </c>
    </row>
    <row r="9" spans="1:11" x14ac:dyDescent="0.35">
      <c r="A9" s="59"/>
      <c r="C9" s="99" t="s">
        <v>114</v>
      </c>
      <c r="D9" s="99"/>
      <c r="E9" s="62" t="s">
        <v>5</v>
      </c>
      <c r="F9" s="79">
        <v>0</v>
      </c>
      <c r="G9" s="63">
        <v>15000</v>
      </c>
      <c r="H9" s="59" t="s">
        <v>113</v>
      </c>
      <c r="I9" s="63">
        <f>F9*G9</f>
        <v>0</v>
      </c>
      <c r="J9" s="59"/>
      <c r="K9" s="59"/>
    </row>
    <row r="10" spans="1:11" x14ac:dyDescent="0.35">
      <c r="A10" s="59"/>
      <c r="C10" s="99" t="s">
        <v>114</v>
      </c>
      <c r="D10" s="99"/>
      <c r="E10" s="62" t="s">
        <v>6</v>
      </c>
      <c r="F10" s="79">
        <v>0</v>
      </c>
      <c r="G10" s="63">
        <v>20000</v>
      </c>
      <c r="H10" s="59" t="s">
        <v>113</v>
      </c>
      <c r="I10" s="63">
        <f>F10*G10</f>
        <v>0</v>
      </c>
      <c r="J10" s="59"/>
      <c r="K10" s="59"/>
    </row>
    <row r="11" spans="1:11" x14ac:dyDescent="0.35">
      <c r="A11" s="59"/>
      <c r="C11" s="99" t="s">
        <v>115</v>
      </c>
      <c r="D11" s="99"/>
      <c r="E11" s="59"/>
      <c r="F11" s="79">
        <v>0</v>
      </c>
      <c r="G11" s="63">
        <v>10000</v>
      </c>
      <c r="H11" s="59" t="s">
        <v>7</v>
      </c>
      <c r="I11" s="63">
        <f>F11*G11</f>
        <v>0</v>
      </c>
      <c r="J11" s="59"/>
      <c r="K11" s="59"/>
    </row>
    <row r="12" spans="1:11" x14ac:dyDescent="0.35">
      <c r="A12" s="59"/>
      <c r="B12" s="59" t="s">
        <v>162</v>
      </c>
      <c r="C12" s="59"/>
      <c r="D12" s="59"/>
      <c r="E12" s="59"/>
      <c r="F12" s="59"/>
      <c r="G12" s="59"/>
      <c r="H12" s="59"/>
      <c r="I12" s="59"/>
      <c r="J12" s="59"/>
      <c r="K12" s="59"/>
    </row>
    <row r="13" spans="1:11" x14ac:dyDescent="0.35">
      <c r="A13" s="59"/>
      <c r="C13" s="99" t="s">
        <v>114</v>
      </c>
      <c r="D13" s="99"/>
      <c r="E13" s="62" t="s">
        <v>5</v>
      </c>
      <c r="F13" s="79">
        <v>0</v>
      </c>
      <c r="G13" s="63">
        <v>15000</v>
      </c>
      <c r="H13" s="59" t="s">
        <v>113</v>
      </c>
      <c r="I13" s="63">
        <f>F13*G13</f>
        <v>0</v>
      </c>
      <c r="J13" s="59"/>
      <c r="K13" s="59"/>
    </row>
    <row r="14" spans="1:11" x14ac:dyDescent="0.35">
      <c r="A14" s="59"/>
      <c r="C14" s="99" t="s">
        <v>114</v>
      </c>
      <c r="D14" s="99"/>
      <c r="E14" s="62" t="s">
        <v>6</v>
      </c>
      <c r="F14" s="79">
        <v>0</v>
      </c>
      <c r="G14" s="63">
        <v>20000</v>
      </c>
      <c r="H14" s="59" t="s">
        <v>113</v>
      </c>
      <c r="I14" s="63">
        <f>F14*G14</f>
        <v>0</v>
      </c>
      <c r="J14" s="59"/>
      <c r="K14" s="59"/>
    </row>
    <row r="15" spans="1:11" x14ac:dyDescent="0.35">
      <c r="A15" s="59"/>
      <c r="C15" s="99" t="s">
        <v>115</v>
      </c>
      <c r="D15" s="99"/>
      <c r="E15" s="59"/>
      <c r="F15" s="79">
        <v>0</v>
      </c>
      <c r="G15" s="63">
        <v>10000</v>
      </c>
      <c r="H15" s="59" t="s">
        <v>7</v>
      </c>
      <c r="I15" s="63">
        <f>F15*G15</f>
        <v>0</v>
      </c>
      <c r="J15" s="59"/>
      <c r="K15" s="59"/>
    </row>
    <row r="16" spans="1:11" x14ac:dyDescent="0.35">
      <c r="A16" s="59"/>
      <c r="B16" s="59" t="s">
        <v>163</v>
      </c>
      <c r="C16" s="59"/>
      <c r="D16" s="59"/>
      <c r="E16" s="59"/>
      <c r="F16" s="59"/>
      <c r="G16" s="59"/>
      <c r="H16" s="59"/>
      <c r="I16" s="59"/>
      <c r="J16" s="59"/>
      <c r="K16" s="59"/>
    </row>
    <row r="17" spans="1:11" x14ac:dyDescent="0.35">
      <c r="A17" s="59"/>
      <c r="C17" s="99" t="s">
        <v>114</v>
      </c>
      <c r="D17" s="99"/>
      <c r="E17" s="62" t="s">
        <v>5</v>
      </c>
      <c r="F17" s="79">
        <v>0</v>
      </c>
      <c r="G17" s="63">
        <v>15000</v>
      </c>
      <c r="H17" s="59" t="s">
        <v>113</v>
      </c>
      <c r="I17" s="63">
        <f>F17*G17</f>
        <v>0</v>
      </c>
      <c r="J17" s="59"/>
      <c r="K17" s="59"/>
    </row>
    <row r="18" spans="1:11" x14ac:dyDescent="0.35">
      <c r="A18" s="59"/>
      <c r="C18" s="99" t="s">
        <v>114</v>
      </c>
      <c r="D18" s="99"/>
      <c r="E18" s="62" t="s">
        <v>6</v>
      </c>
      <c r="F18" s="79">
        <v>0</v>
      </c>
      <c r="G18" s="63">
        <v>20000</v>
      </c>
      <c r="H18" s="59" t="s">
        <v>113</v>
      </c>
      <c r="I18" s="63">
        <f>F18*G18</f>
        <v>0</v>
      </c>
      <c r="J18" s="59"/>
      <c r="K18" s="59"/>
    </row>
    <row r="19" spans="1:11" x14ac:dyDescent="0.35">
      <c r="A19" s="59"/>
      <c r="C19" s="99" t="s">
        <v>115</v>
      </c>
      <c r="D19" s="99"/>
      <c r="E19" s="59"/>
      <c r="F19" s="79">
        <v>0</v>
      </c>
      <c r="G19" s="63">
        <v>10000</v>
      </c>
      <c r="H19" s="59" t="s">
        <v>7</v>
      </c>
      <c r="I19" s="63">
        <f>F19*G19</f>
        <v>0</v>
      </c>
      <c r="J19" s="59"/>
      <c r="K19" s="59"/>
    </row>
    <row r="20" spans="1:11" x14ac:dyDescent="0.35">
      <c r="A20" s="59"/>
      <c r="B20" s="59"/>
      <c r="C20" s="59"/>
      <c r="D20" s="59"/>
      <c r="E20" s="62" t="s">
        <v>105</v>
      </c>
      <c r="F20" s="100">
        <f>SUM(F9:F19)</f>
        <v>0</v>
      </c>
      <c r="G20" s="59"/>
      <c r="H20" s="59"/>
      <c r="I20" s="59"/>
      <c r="J20" s="59"/>
      <c r="K20" s="59"/>
    </row>
    <row r="21" spans="1:11" ht="5.15" customHeight="1" x14ac:dyDescent="0.35">
      <c r="A21" s="59"/>
      <c r="B21" s="59"/>
      <c r="C21" s="59"/>
      <c r="D21" s="59"/>
      <c r="E21" s="59"/>
      <c r="F21" s="59"/>
      <c r="G21" s="59"/>
      <c r="H21" s="59"/>
      <c r="I21" s="59"/>
      <c r="J21" s="59"/>
      <c r="K21" s="59"/>
    </row>
    <row r="22" spans="1:11" x14ac:dyDescent="0.35">
      <c r="A22" s="101" t="s">
        <v>101</v>
      </c>
      <c r="B22" s="64"/>
      <c r="C22" s="64"/>
      <c r="D22" s="64"/>
      <c r="E22" s="64"/>
      <c r="F22" s="64"/>
      <c r="G22" s="64"/>
      <c r="H22" s="64"/>
      <c r="I22" s="59"/>
      <c r="J22" s="59"/>
      <c r="K22" s="59"/>
    </row>
    <row r="23" spans="1:11" x14ac:dyDescent="0.35">
      <c r="A23" s="102">
        <v>1</v>
      </c>
      <c r="B23" s="103" t="s">
        <v>112</v>
      </c>
      <c r="C23" s="59"/>
      <c r="D23" s="59"/>
      <c r="E23" s="59"/>
      <c r="F23" s="79">
        <v>0</v>
      </c>
      <c r="G23" s="63">
        <v>200</v>
      </c>
      <c r="H23" s="59" t="s">
        <v>8</v>
      </c>
      <c r="I23" s="63">
        <f>F23*G23</f>
        <v>0</v>
      </c>
      <c r="J23" s="59"/>
      <c r="K23" s="59" t="s">
        <v>106</v>
      </c>
    </row>
    <row r="24" spans="1:11" x14ac:dyDescent="0.35">
      <c r="A24" s="102">
        <v>2</v>
      </c>
      <c r="B24" s="59" t="s">
        <v>9</v>
      </c>
      <c r="C24" s="59"/>
      <c r="D24" s="59"/>
      <c r="E24" s="59"/>
      <c r="F24" s="59"/>
      <c r="G24" s="63"/>
      <c r="H24" s="59"/>
      <c r="I24" s="63"/>
      <c r="J24" s="59"/>
      <c r="K24" s="59"/>
    </row>
    <row r="25" spans="1:11" x14ac:dyDescent="0.35">
      <c r="A25" s="102" t="s">
        <v>10</v>
      </c>
      <c r="B25" s="59" t="s">
        <v>11</v>
      </c>
      <c r="C25" s="59"/>
      <c r="D25" s="59"/>
      <c r="E25" s="59"/>
      <c r="F25" s="79">
        <v>0</v>
      </c>
      <c r="G25" s="63">
        <v>4000</v>
      </c>
      <c r="H25" s="59" t="s">
        <v>8</v>
      </c>
      <c r="I25" s="63">
        <f t="shared" ref="I25:I30" si="0">F25*G25</f>
        <v>0</v>
      </c>
      <c r="J25" s="59"/>
      <c r="K25" s="59"/>
    </row>
    <row r="26" spans="1:11" x14ac:dyDescent="0.35">
      <c r="A26" s="102" t="s">
        <v>12</v>
      </c>
      <c r="B26" s="59" t="s">
        <v>13</v>
      </c>
      <c r="C26" s="59"/>
      <c r="D26" s="59"/>
      <c r="E26" s="59"/>
      <c r="F26" s="79">
        <v>0</v>
      </c>
      <c r="G26" s="63">
        <v>6400</v>
      </c>
      <c r="H26" s="59" t="s">
        <v>8</v>
      </c>
      <c r="I26" s="63">
        <f t="shared" si="0"/>
        <v>0</v>
      </c>
      <c r="J26" s="59"/>
      <c r="K26" s="59"/>
    </row>
    <row r="27" spans="1:11" x14ac:dyDescent="0.35">
      <c r="A27" s="102" t="s">
        <v>14</v>
      </c>
      <c r="B27" s="59" t="s">
        <v>15</v>
      </c>
      <c r="C27" s="59"/>
      <c r="D27" s="59"/>
      <c r="E27" s="59"/>
      <c r="F27" s="79">
        <v>0</v>
      </c>
      <c r="G27" s="63">
        <v>3000</v>
      </c>
      <c r="H27" s="59" t="s">
        <v>8</v>
      </c>
      <c r="I27" s="63">
        <f t="shared" si="0"/>
        <v>0</v>
      </c>
      <c r="J27" s="59"/>
      <c r="K27" s="59"/>
    </row>
    <row r="28" spans="1:11" x14ac:dyDescent="0.35">
      <c r="A28" s="102" t="s">
        <v>16</v>
      </c>
      <c r="B28" s="59" t="s">
        <v>17</v>
      </c>
      <c r="C28" s="59"/>
      <c r="D28" s="59"/>
      <c r="E28" s="59"/>
      <c r="F28" s="79">
        <v>0</v>
      </c>
      <c r="G28" s="63">
        <v>4800</v>
      </c>
      <c r="H28" s="59" t="s">
        <v>8</v>
      </c>
      <c r="I28" s="63">
        <f t="shared" si="0"/>
        <v>0</v>
      </c>
      <c r="J28" s="59"/>
      <c r="K28" s="59"/>
    </row>
    <row r="29" spans="1:11" x14ac:dyDescent="0.35">
      <c r="A29" s="102" t="s">
        <v>18</v>
      </c>
      <c r="B29" s="59" t="s">
        <v>19</v>
      </c>
      <c r="C29" s="59"/>
      <c r="D29" s="59"/>
      <c r="E29" s="59"/>
      <c r="F29" s="79">
        <v>0</v>
      </c>
      <c r="G29" s="63">
        <v>2000</v>
      </c>
      <c r="H29" s="59" t="s">
        <v>8</v>
      </c>
      <c r="I29" s="63">
        <f t="shared" si="0"/>
        <v>0</v>
      </c>
      <c r="J29" s="59"/>
      <c r="K29" s="59"/>
    </row>
    <row r="30" spans="1:11" x14ac:dyDescent="0.35">
      <c r="A30" s="102" t="s">
        <v>20</v>
      </c>
      <c r="B30" s="59" t="s">
        <v>21</v>
      </c>
      <c r="C30" s="59"/>
      <c r="D30" s="59"/>
      <c r="E30" s="59"/>
      <c r="F30" s="79">
        <v>0</v>
      </c>
      <c r="G30" s="63">
        <v>3200</v>
      </c>
      <c r="H30" s="59" t="s">
        <v>8</v>
      </c>
      <c r="I30" s="63">
        <f t="shared" si="0"/>
        <v>0</v>
      </c>
      <c r="J30" s="59"/>
      <c r="K30" s="59"/>
    </row>
    <row r="31" spans="1:11" x14ac:dyDescent="0.35">
      <c r="A31" s="101" t="s">
        <v>116</v>
      </c>
      <c r="B31" s="64"/>
      <c r="C31" s="64"/>
      <c r="D31" s="64"/>
      <c r="E31" s="64"/>
      <c r="F31" s="64"/>
      <c r="G31" s="64"/>
      <c r="H31" s="64"/>
      <c r="I31" s="59"/>
      <c r="J31" s="59"/>
      <c r="K31" s="59"/>
    </row>
    <row r="32" spans="1:11" x14ac:dyDescent="0.35">
      <c r="A32" s="102" t="s">
        <v>22</v>
      </c>
      <c r="B32" s="59" t="s">
        <v>120</v>
      </c>
      <c r="C32" s="59"/>
      <c r="D32" s="59"/>
      <c r="E32" s="59"/>
      <c r="F32" s="79">
        <v>0</v>
      </c>
      <c r="G32" s="63">
        <v>900</v>
      </c>
      <c r="H32" s="59" t="s">
        <v>8</v>
      </c>
      <c r="I32" s="63">
        <f>IF(AND(F32&lt;20,F32&gt;0),"FOUT: te weinig woningen",IF(F32&gt;29,"FOUT: teveel woningen",F32*G32))</f>
        <v>0</v>
      </c>
      <c r="J32" s="59"/>
      <c r="K32" s="75" t="str">
        <f>IF(F32&gt;0,IF(F32&gt;(F9+F10+F13+F14+F17+F18),"FOUT: aantal eengezinswoningen klopt niet met aantal woningen totaalpremie",""),"")</f>
        <v/>
      </c>
    </row>
    <row r="33" spans="1:11" x14ac:dyDescent="0.35">
      <c r="A33" s="102" t="s">
        <v>23</v>
      </c>
      <c r="B33" s="59" t="s">
        <v>121</v>
      </c>
      <c r="C33" s="59"/>
      <c r="D33" s="59"/>
      <c r="E33" s="59"/>
      <c r="F33" s="79">
        <v>0</v>
      </c>
      <c r="G33" s="63">
        <v>1200</v>
      </c>
      <c r="H33" s="59" t="s">
        <v>8</v>
      </c>
      <c r="I33" s="63">
        <f>IF(AND(F33&lt;30,F33&gt;0),"FOUT: te weinig woningen",IF(F33&gt;44,"FOUT: teveel woningen",F33*G33))</f>
        <v>0</v>
      </c>
      <c r="J33" s="59"/>
      <c r="K33" s="75" t="str">
        <f>IF(F33&gt;0,IF(F33&gt;(F9+F10+F13+F14+F17+F18),"FOUT: aantal eengezinswoningen klopt niet met aantal woningen totaalpremie",""),"")</f>
        <v/>
      </c>
    </row>
    <row r="34" spans="1:11" x14ac:dyDescent="0.35">
      <c r="A34" s="102" t="s">
        <v>24</v>
      </c>
      <c r="B34" s="59" t="s">
        <v>122</v>
      </c>
      <c r="C34" s="59"/>
      <c r="D34" s="59"/>
      <c r="E34" s="59"/>
      <c r="F34" s="79">
        <v>0</v>
      </c>
      <c r="G34" s="63">
        <v>1500</v>
      </c>
      <c r="H34" s="59" t="s">
        <v>8</v>
      </c>
      <c r="I34" s="63">
        <f>IF(AND(F34&lt;45,F34&gt;0),"FOUT: te weinig woningen",F34*G34)</f>
        <v>0</v>
      </c>
      <c r="J34" s="59"/>
      <c r="K34" s="75" t="str">
        <f>IF(F34&gt;0,IF(F34&gt;(F9+F10+F13+F14+F17+F18),"FOUT: aantal eengezinswoningen klopt niet met aantal woningen totaalpremie",""),"")</f>
        <v/>
      </c>
    </row>
    <row r="35" spans="1:11" x14ac:dyDescent="0.35">
      <c r="A35" s="104" t="s">
        <v>175</v>
      </c>
      <c r="B35" s="64"/>
      <c r="C35" s="64"/>
      <c r="D35" s="64"/>
      <c r="E35" s="64"/>
      <c r="F35" s="64"/>
      <c r="G35" s="64"/>
      <c r="H35" s="64"/>
      <c r="I35" s="59"/>
      <c r="J35" s="59"/>
      <c r="K35" s="59" t="s">
        <v>107</v>
      </c>
    </row>
    <row r="36" spans="1:11" x14ac:dyDescent="0.35">
      <c r="A36" s="102" t="s">
        <v>25</v>
      </c>
      <c r="B36" s="59" t="s">
        <v>117</v>
      </c>
      <c r="C36" s="59"/>
      <c r="D36" s="59"/>
      <c r="E36" s="59"/>
      <c r="F36" s="79">
        <v>0</v>
      </c>
      <c r="G36" s="63">
        <v>6000</v>
      </c>
      <c r="H36" s="59" t="s">
        <v>8</v>
      </c>
      <c r="I36" s="63">
        <f>F36*G36</f>
        <v>0</v>
      </c>
      <c r="K36" s="75" t="str">
        <f>IF(F36&gt;(F13+F14+F17+F18),"FOUT: enkel voor eengezinswoningen, niet voor vervangingsbouw","")</f>
        <v/>
      </c>
    </row>
    <row r="37" spans="1:11" x14ac:dyDescent="0.35">
      <c r="A37" s="102" t="s">
        <v>26</v>
      </c>
      <c r="B37" s="59" t="s">
        <v>118</v>
      </c>
      <c r="C37" s="59"/>
      <c r="D37" s="59"/>
      <c r="E37" s="59"/>
      <c r="F37" s="79">
        <v>0</v>
      </c>
      <c r="G37" s="63">
        <v>4500</v>
      </c>
      <c r="H37" s="59" t="s">
        <v>8</v>
      </c>
      <c r="I37" s="63">
        <f t="shared" ref="I37" si="1">F37*G37</f>
        <v>0</v>
      </c>
      <c r="K37" s="75" t="str">
        <f>IF(F37&gt;(F15+F19),"FOUT: enkel voor appartementen, niet voor vervangingsbouw","")</f>
        <v/>
      </c>
    </row>
    <row r="38" spans="1:11" x14ac:dyDescent="0.35">
      <c r="A38" s="102"/>
      <c r="B38" s="59"/>
      <c r="C38" s="59"/>
      <c r="D38" s="59"/>
      <c r="E38" s="59"/>
      <c r="F38" s="59"/>
      <c r="G38" s="63"/>
      <c r="H38" s="59"/>
      <c r="I38" s="63"/>
      <c r="J38" s="59"/>
      <c r="K38" s="59"/>
    </row>
    <row r="39" spans="1:11" x14ac:dyDescent="0.35">
      <c r="A39" s="104" t="s">
        <v>170</v>
      </c>
      <c r="B39" s="64"/>
      <c r="C39" s="64"/>
      <c r="D39" s="64"/>
      <c r="E39" s="64"/>
      <c r="F39" s="64"/>
      <c r="G39" s="64"/>
      <c r="H39" s="64"/>
      <c r="I39" s="59"/>
      <c r="J39" s="59"/>
      <c r="K39" s="59"/>
    </row>
    <row r="40" spans="1:11" x14ac:dyDescent="0.35">
      <c r="A40" s="102"/>
      <c r="B40" s="59" t="s">
        <v>157</v>
      </c>
      <c r="C40" s="59"/>
      <c r="D40" s="59"/>
      <c r="E40" s="59"/>
      <c r="F40" s="105"/>
      <c r="G40" s="63"/>
      <c r="H40" s="59"/>
      <c r="I40" s="63">
        <f>'Raming SES premie'!I26</f>
        <v>0</v>
      </c>
      <c r="J40" s="59"/>
      <c r="K40" s="59"/>
    </row>
    <row r="41" spans="1:11" x14ac:dyDescent="0.35">
      <c r="A41" s="59"/>
      <c r="B41" s="59"/>
      <c r="C41" s="59"/>
      <c r="D41" s="59"/>
      <c r="E41" s="59"/>
      <c r="F41" s="59"/>
      <c r="G41" s="59"/>
      <c r="H41" s="65" t="s">
        <v>27</v>
      </c>
      <c r="I41" s="66">
        <f>SUM(I9:I40)</f>
        <v>0</v>
      </c>
      <c r="J41" s="59"/>
      <c r="K41" s="59"/>
    </row>
    <row r="42" spans="1:11" x14ac:dyDescent="0.35">
      <c r="A42" s="59"/>
      <c r="B42" s="59"/>
      <c r="C42" s="59"/>
      <c r="D42" s="59"/>
      <c r="E42" s="59"/>
      <c r="F42" s="59"/>
      <c r="G42" s="59"/>
      <c r="H42" s="59"/>
      <c r="I42" s="59"/>
      <c r="J42" s="59"/>
      <c r="K42" s="59"/>
    </row>
    <row r="43" spans="1:11" x14ac:dyDescent="0.35">
      <c r="A43" s="59" t="s">
        <v>30</v>
      </c>
      <c r="B43" s="59"/>
      <c r="C43" s="59"/>
      <c r="D43" s="59"/>
      <c r="E43" s="78">
        <v>0</v>
      </c>
      <c r="F43" s="59"/>
      <c r="G43" s="67">
        <v>0.06</v>
      </c>
      <c r="H43" s="59" t="s">
        <v>31</v>
      </c>
      <c r="I43" s="68">
        <f>E43*0.06</f>
        <v>0</v>
      </c>
      <c r="J43" s="59"/>
      <c r="K43" s="59" t="s">
        <v>142</v>
      </c>
    </row>
    <row r="44" spans="1:11" x14ac:dyDescent="0.35">
      <c r="A44" s="59" t="s">
        <v>32</v>
      </c>
      <c r="B44" s="59"/>
      <c r="C44" s="59"/>
      <c r="D44" s="59"/>
      <c r="E44" s="59"/>
      <c r="F44" s="59"/>
      <c r="G44" s="59"/>
      <c r="H44" s="78">
        <f>Aanvraagformulier!D56</f>
        <v>0</v>
      </c>
      <c r="I44" s="59"/>
      <c r="J44" s="59"/>
      <c r="K44" s="59"/>
    </row>
    <row r="45" spans="1:11" x14ac:dyDescent="0.35">
      <c r="A45" s="59" t="s">
        <v>33</v>
      </c>
      <c r="B45" s="59"/>
      <c r="C45" s="59"/>
      <c r="D45" s="59"/>
      <c r="E45" s="59"/>
      <c r="F45" s="59"/>
      <c r="G45" s="59"/>
      <c r="H45" s="59"/>
      <c r="I45" s="68">
        <f>E43+I43-H44</f>
        <v>0</v>
      </c>
      <c r="J45" s="59"/>
      <c r="K45" s="59"/>
    </row>
    <row r="46" spans="1:11" x14ac:dyDescent="0.35">
      <c r="A46" s="59"/>
      <c r="B46" s="59"/>
      <c r="C46" s="59"/>
      <c r="D46" s="59"/>
      <c r="E46" s="59"/>
      <c r="F46" s="59"/>
      <c r="G46" s="59"/>
      <c r="H46" s="59"/>
      <c r="I46" s="62"/>
      <c r="J46" s="59"/>
      <c r="K46" s="59"/>
    </row>
    <row r="47" spans="1:11" x14ac:dyDescent="0.35">
      <c r="A47" s="69"/>
      <c r="B47" s="69"/>
      <c r="C47" s="69"/>
      <c r="D47" s="69"/>
      <c r="E47" s="69"/>
      <c r="F47" s="69"/>
      <c r="G47" s="69"/>
      <c r="H47" s="70" t="s">
        <v>34</v>
      </c>
      <c r="I47" s="71">
        <f>MIN(I45,E43,I41)</f>
        <v>0</v>
      </c>
      <c r="J47" s="59"/>
      <c r="K47" s="59"/>
    </row>
    <row r="48" spans="1:11" x14ac:dyDescent="0.35">
      <c r="A48" s="59"/>
      <c r="B48" s="59"/>
      <c r="C48" s="59"/>
      <c r="D48" s="59"/>
      <c r="E48" s="59"/>
      <c r="F48" s="59"/>
      <c r="G48" s="67">
        <v>0.8</v>
      </c>
      <c r="H48" s="59" t="s">
        <v>28</v>
      </c>
      <c r="I48" s="68">
        <f>I47*G48</f>
        <v>0</v>
      </c>
      <c r="J48" s="59"/>
      <c r="K48" s="59"/>
    </row>
    <row r="49" spans="1:11" x14ac:dyDescent="0.35">
      <c r="A49" s="59"/>
      <c r="B49" s="59"/>
      <c r="C49" s="59"/>
      <c r="D49" s="59"/>
      <c r="E49" s="59"/>
      <c r="F49" s="59"/>
      <c r="G49" s="67">
        <v>0.2</v>
      </c>
      <c r="H49" s="59" t="s">
        <v>29</v>
      </c>
      <c r="I49" s="68">
        <f>I47*G49</f>
        <v>0</v>
      </c>
      <c r="J49" s="59"/>
      <c r="K49" s="59"/>
    </row>
    <row r="50" spans="1:11" x14ac:dyDescent="0.35">
      <c r="A50" s="59"/>
      <c r="B50" s="59"/>
      <c r="C50" s="59"/>
      <c r="D50" s="59"/>
      <c r="E50" s="59"/>
      <c r="F50" s="59"/>
      <c r="G50" s="59"/>
      <c r="H50" s="59"/>
      <c r="I50" s="62"/>
      <c r="J50" s="59"/>
      <c r="K50" s="59"/>
    </row>
    <row r="51" spans="1:11" ht="15" customHeight="1" x14ac:dyDescent="0.35">
      <c r="A51" s="144" t="s">
        <v>124</v>
      </c>
      <c r="B51" s="144"/>
      <c r="C51" s="144"/>
      <c r="D51" s="144"/>
      <c r="E51" s="144"/>
      <c r="F51" s="144"/>
      <c r="G51" s="144"/>
      <c r="H51" s="144"/>
      <c r="I51" s="144"/>
      <c r="J51" s="59"/>
      <c r="K51" s="59"/>
    </row>
    <row r="52" spans="1:11" x14ac:dyDescent="0.35">
      <c r="A52" s="141" t="s">
        <v>125</v>
      </c>
      <c r="B52" s="141"/>
      <c r="C52" s="141"/>
      <c r="D52" s="141"/>
      <c r="E52" s="141"/>
      <c r="F52" s="141"/>
      <c r="G52" s="141"/>
      <c r="H52" s="141"/>
      <c r="I52" s="141"/>
    </row>
    <row r="53" spans="1:11" ht="30" customHeight="1" x14ac:dyDescent="0.35">
      <c r="A53" s="145" t="s">
        <v>126</v>
      </c>
      <c r="B53" s="145"/>
      <c r="C53" s="145"/>
      <c r="D53" s="145"/>
      <c r="E53" s="145"/>
      <c r="F53" s="145"/>
      <c r="G53" s="145"/>
      <c r="H53" s="145"/>
      <c r="I53" s="145"/>
    </row>
    <row r="54" spans="1:11" x14ac:dyDescent="0.35">
      <c r="A54" s="141" t="s">
        <v>127</v>
      </c>
      <c r="B54" s="141"/>
      <c r="C54" s="141"/>
      <c r="D54" s="141"/>
      <c r="E54" s="141"/>
      <c r="F54" s="141"/>
      <c r="G54" s="141"/>
      <c r="H54" s="141"/>
      <c r="I54" s="141"/>
    </row>
    <row r="55" spans="1:11" x14ac:dyDescent="0.35">
      <c r="A55" s="141" t="s">
        <v>128</v>
      </c>
      <c r="B55" s="141"/>
      <c r="C55" s="141"/>
      <c r="D55" s="141"/>
      <c r="E55" s="141"/>
      <c r="F55" s="141"/>
      <c r="G55" s="141"/>
      <c r="H55" s="141"/>
      <c r="I55" s="141"/>
    </row>
  </sheetData>
  <sheetProtection algorithmName="SHA-512" hashValue="1ZohJg+tKFa36rOXcki+3WvQbiFur93DPgZk/c+WdMY5SesHTTW4d48XWR+VYOan2zwEnaJqyJCzw/ma8QJcmg==" saltValue="IOeV4wxeZczfaNlXHkOqtw==" spinCount="100000" sheet="1" objects="1" scenarios="1"/>
  <mergeCells count="7">
    <mergeCell ref="A54:I54"/>
    <mergeCell ref="A55:I55"/>
    <mergeCell ref="A1:I1"/>
    <mergeCell ref="A5:C5"/>
    <mergeCell ref="A51:I51"/>
    <mergeCell ref="A52:I52"/>
    <mergeCell ref="A53:I53"/>
  </mergeCells>
  <phoneticPr fontId="1" type="noConversion"/>
  <conditionalFormatting sqref="A2">
    <cfRule type="cellIs" dxfId="8" priority="3" stopIfTrue="1" operator="equal">
      <formula>0</formula>
    </cfRule>
  </conditionalFormatting>
  <conditionalFormatting sqref="C3">
    <cfRule type="cellIs" dxfId="7" priority="2" stopIfTrue="1" operator="equal">
      <formula>0</formula>
    </cfRule>
  </conditionalFormatting>
  <conditionalFormatting sqref="G3">
    <cfRule type="cellIs" dxfId="6" priority="1" stopIfTrue="1" operator="equal">
      <formula>0</formula>
    </cfRule>
  </conditionalFormatting>
  <printOptions horizontalCentered="1"/>
  <pageMargins left="0.39370078740157483" right="0.39370078740157483" top="0.59055118110236227" bottom="0.59055118110236227" header="0.23622047244094491" footer="0.23622047244094491"/>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5F1C4-5D38-42BC-A7A3-DDAEBB791A55}">
  <sheetPr>
    <pageSetUpPr fitToPage="1"/>
  </sheetPr>
  <dimension ref="A1:M30"/>
  <sheetViews>
    <sheetView showGridLines="0" zoomScale="90" zoomScaleNormal="90" workbookViewId="0">
      <selection activeCell="I17" sqref="I17 I24"/>
    </sheetView>
  </sheetViews>
  <sheetFormatPr defaultColWidth="9.1796875" defaultRowHeight="14.5" x14ac:dyDescent="0.35"/>
  <cols>
    <col min="1" max="1" width="5.7265625" style="1" customWidth="1"/>
    <col min="2" max="2" width="20.7265625" style="1" customWidth="1"/>
    <col min="3" max="4" width="15.7265625" style="1" customWidth="1"/>
    <col min="5" max="5" width="20.7265625" style="1" customWidth="1"/>
    <col min="6" max="6" width="6.7265625" style="1" customWidth="1"/>
    <col min="7" max="7" width="10.7265625" style="1" customWidth="1"/>
    <col min="8" max="8" width="20.81640625" style="1" customWidth="1"/>
    <col min="9" max="9" width="16.7265625" style="1" customWidth="1"/>
    <col min="10" max="10" width="11.26953125" style="1" customWidth="1"/>
    <col min="11" max="11" width="27" style="1" bestFit="1" customWidth="1"/>
    <col min="12" max="16384" width="9.1796875" style="1"/>
  </cols>
  <sheetData>
    <row r="1" spans="1:13" ht="45" customHeight="1" thickBot="1" x14ac:dyDescent="0.4">
      <c r="A1" s="146" t="s">
        <v>156</v>
      </c>
      <c r="B1" s="147"/>
      <c r="C1" s="147"/>
      <c r="D1" s="147"/>
      <c r="E1" s="147"/>
      <c r="F1" s="147"/>
      <c r="G1" s="147"/>
      <c r="H1" s="147"/>
      <c r="I1" s="148"/>
    </row>
    <row r="2" spans="1:13" s="7" customFormat="1" ht="16" customHeight="1" x14ac:dyDescent="0.35">
      <c r="A2" s="76" t="s">
        <v>160</v>
      </c>
      <c r="B2" s="6"/>
      <c r="C2" s="6"/>
      <c r="D2" s="6"/>
      <c r="E2" s="6"/>
      <c r="F2" s="6"/>
      <c r="G2" s="6"/>
      <c r="H2" s="6"/>
      <c r="I2" s="6"/>
      <c r="J2" s="6"/>
      <c r="K2" s="6"/>
      <c r="M2" s="8"/>
    </row>
    <row r="3" spans="1:13" ht="5.15" customHeight="1" x14ac:dyDescent="0.3">
      <c r="A3" s="58"/>
    </row>
    <row r="4" spans="1:13" x14ac:dyDescent="0.3">
      <c r="A4" s="59" t="s">
        <v>99</v>
      </c>
      <c r="B4" s="59"/>
      <c r="C4" s="58">
        <f>Aanvraagformulier!E42</f>
        <v>0</v>
      </c>
      <c r="D4" s="59"/>
      <c r="E4" s="59" t="s">
        <v>0</v>
      </c>
      <c r="F4" s="59"/>
      <c r="G4" s="58">
        <f>Aanvraagformulier!E43</f>
        <v>0</v>
      </c>
      <c r="H4" s="59"/>
      <c r="I4" s="59"/>
      <c r="J4" s="59"/>
      <c r="K4" s="59"/>
    </row>
    <row r="5" spans="1:13" ht="5.15" customHeight="1" x14ac:dyDescent="0.35">
      <c r="A5" s="59"/>
      <c r="B5" s="59"/>
      <c r="C5" s="59"/>
      <c r="D5" s="59"/>
      <c r="E5" s="59"/>
      <c r="F5" s="59"/>
      <c r="G5" s="59"/>
      <c r="H5" s="59"/>
      <c r="I5" s="59"/>
      <c r="J5" s="59"/>
      <c r="K5" s="59"/>
    </row>
    <row r="6" spans="1:13" s="2" customFormat="1" ht="20.149999999999999" customHeight="1" x14ac:dyDescent="0.35">
      <c r="A6" s="143" t="s">
        <v>100</v>
      </c>
      <c r="B6" s="143"/>
      <c r="C6" s="143"/>
      <c r="D6" s="60"/>
      <c r="E6" s="60"/>
      <c r="F6" s="60"/>
      <c r="G6" s="60"/>
      <c r="H6" s="60"/>
      <c r="I6" s="60"/>
      <c r="J6" s="61"/>
      <c r="K6" s="61"/>
    </row>
    <row r="7" spans="1:13" ht="30" customHeight="1" x14ac:dyDescent="0.35">
      <c r="A7" s="59" t="s">
        <v>108</v>
      </c>
      <c r="B7" s="59"/>
      <c r="C7" s="59"/>
      <c r="D7" s="59"/>
      <c r="E7" s="59"/>
      <c r="F7" s="59"/>
      <c r="G7" s="59"/>
      <c r="H7" s="59"/>
      <c r="I7" s="59"/>
      <c r="J7" s="59"/>
      <c r="K7" s="59"/>
      <c r="L7" s="2"/>
    </row>
    <row r="8" spans="1:13" x14ac:dyDescent="0.35">
      <c r="A8" s="64" t="s">
        <v>145</v>
      </c>
      <c r="B8" s="64"/>
      <c r="C8" s="64"/>
      <c r="D8" s="64"/>
      <c r="E8" s="64"/>
      <c r="F8" s="64"/>
      <c r="G8" s="64"/>
      <c r="H8" s="64"/>
      <c r="I8" s="64"/>
      <c r="J8" s="59"/>
      <c r="K8" s="59"/>
    </row>
    <row r="9" spans="1:13" ht="30" customHeight="1" x14ac:dyDescent="0.35">
      <c r="A9" s="59" t="s">
        <v>146</v>
      </c>
      <c r="B9" s="59"/>
      <c r="C9" s="59"/>
      <c r="D9" s="59"/>
      <c r="E9" s="59"/>
      <c r="F9" s="59"/>
      <c r="G9" s="59"/>
      <c r="H9" s="59"/>
      <c r="I9" s="59"/>
      <c r="J9" s="59"/>
      <c r="K9" s="59"/>
      <c r="L9" s="2"/>
    </row>
    <row r="10" spans="1:13" x14ac:dyDescent="0.35">
      <c r="A10" s="59"/>
      <c r="B10" s="59" t="s">
        <v>147</v>
      </c>
      <c r="C10" s="59"/>
      <c r="D10" s="59"/>
      <c r="E10" s="59"/>
      <c r="F10" s="79">
        <v>0</v>
      </c>
      <c r="G10" s="63">
        <v>3000</v>
      </c>
      <c r="H10" s="59" t="s">
        <v>8</v>
      </c>
      <c r="I10" s="63">
        <f t="shared" ref="I10:I12" si="0">F10*G10</f>
        <v>0</v>
      </c>
      <c r="J10" s="59"/>
      <c r="K10" s="75" t="str">
        <f>IF(F10&gt;'Raming premie'!F17,"FOUT: te veel woningen. SES telt enkel voor IER","")</f>
        <v/>
      </c>
    </row>
    <row r="11" spans="1:13" ht="30" customHeight="1" x14ac:dyDescent="0.35">
      <c r="A11" s="59"/>
      <c r="B11" s="149" t="s">
        <v>148</v>
      </c>
      <c r="C11" s="149"/>
      <c r="D11" s="149"/>
      <c r="E11" s="149"/>
      <c r="F11" s="79">
        <v>0</v>
      </c>
      <c r="G11" s="63">
        <v>6000</v>
      </c>
      <c r="H11" s="59" t="s">
        <v>8</v>
      </c>
      <c r="I11" s="63">
        <f t="shared" si="0"/>
        <v>0</v>
      </c>
      <c r="J11" s="59"/>
      <c r="K11" s="75" t="str">
        <f>IF(F11&gt;'Raming premie'!F18,"FOUT: te veel woningen. SES telt enkel voor IER","")</f>
        <v/>
      </c>
    </row>
    <row r="12" spans="1:13" ht="30" customHeight="1" x14ac:dyDescent="0.35">
      <c r="A12" s="59"/>
      <c r="B12" s="149" t="s">
        <v>149</v>
      </c>
      <c r="C12" s="149"/>
      <c r="D12" s="149"/>
      <c r="E12" s="149"/>
      <c r="F12" s="79">
        <v>0</v>
      </c>
      <c r="G12" s="63">
        <v>2000</v>
      </c>
      <c r="H12" s="59" t="s">
        <v>8</v>
      </c>
      <c r="I12" s="63">
        <f t="shared" si="0"/>
        <v>0</v>
      </c>
      <c r="J12" s="59"/>
      <c r="K12" s="75" t="str">
        <f>IF(F12&gt;(F10+F11),"FOUT: te veel woningen. Enkel in combinatie met prefab gevel","")</f>
        <v/>
      </c>
    </row>
    <row r="13" spans="1:13" ht="25" customHeight="1" x14ac:dyDescent="0.35">
      <c r="A13" s="37" t="s">
        <v>150</v>
      </c>
      <c r="B13" s="59"/>
      <c r="C13" s="59"/>
      <c r="D13" s="59"/>
      <c r="E13" s="59"/>
      <c r="F13" s="59"/>
      <c r="G13" s="59"/>
      <c r="H13" s="59"/>
      <c r="I13" s="59"/>
      <c r="J13" s="59"/>
      <c r="K13" s="59"/>
    </row>
    <row r="14" spans="1:13" x14ac:dyDescent="0.35">
      <c r="A14" s="59"/>
      <c r="B14" s="59" t="s">
        <v>151</v>
      </c>
      <c r="C14" s="59"/>
      <c r="D14" s="59"/>
      <c r="E14" s="59"/>
      <c r="F14" s="79">
        <v>0</v>
      </c>
      <c r="G14" s="63">
        <v>500</v>
      </c>
      <c r="H14" s="59" t="s">
        <v>8</v>
      </c>
      <c r="I14" s="63">
        <f t="shared" ref="I14:I16" si="1">F14*G14</f>
        <v>0</v>
      </c>
      <c r="J14" s="59"/>
      <c r="K14" s="75" t="str">
        <f>IF(F14&gt;(F$10+F$11),"FOUT: meer woningen dan prefab gevel","")</f>
        <v/>
      </c>
      <c r="M14" s="59" t="s">
        <v>152</v>
      </c>
    </row>
    <row r="15" spans="1:13" x14ac:dyDescent="0.35">
      <c r="A15" s="59"/>
      <c r="B15" s="59" t="s">
        <v>153</v>
      </c>
      <c r="C15" s="59"/>
      <c r="D15" s="59"/>
      <c r="E15" s="59"/>
      <c r="F15" s="79">
        <v>0</v>
      </c>
      <c r="G15" s="63">
        <v>500</v>
      </c>
      <c r="H15" s="59" t="s">
        <v>8</v>
      </c>
      <c r="I15" s="63">
        <f t="shared" si="1"/>
        <v>0</v>
      </c>
      <c r="J15" s="75"/>
      <c r="K15" s="75" t="str">
        <f>IF(F15&gt;(F$10+F$11),"FOUT: meer woningen dan prefab gevel","")</f>
        <v/>
      </c>
    </row>
    <row r="16" spans="1:13" x14ac:dyDescent="0.35">
      <c r="A16" s="59"/>
      <c r="B16" s="59" t="s">
        <v>154</v>
      </c>
      <c r="C16" s="59"/>
      <c r="D16" s="59"/>
      <c r="E16" s="59"/>
      <c r="F16" s="79">
        <v>0</v>
      </c>
      <c r="G16" s="63">
        <v>500</v>
      </c>
      <c r="H16" s="59" t="s">
        <v>8</v>
      </c>
      <c r="I16" s="63">
        <f t="shared" si="1"/>
        <v>0</v>
      </c>
      <c r="J16" s="75"/>
      <c r="K16" s="75" t="str">
        <f>IF(F16&gt;(F$10+F$11),"FOUT: meer woningen dan prefab gevel","")</f>
        <v/>
      </c>
    </row>
    <row r="17" spans="1:13" x14ac:dyDescent="0.35">
      <c r="A17" s="59"/>
      <c r="B17" s="59"/>
      <c r="C17" s="59"/>
      <c r="D17" s="59"/>
      <c r="E17" s="59"/>
      <c r="F17" s="59"/>
      <c r="G17" s="59"/>
      <c r="H17" s="65" t="s">
        <v>27</v>
      </c>
      <c r="I17" s="66">
        <f>SUM(I10:I16)</f>
        <v>0</v>
      </c>
      <c r="J17" s="59"/>
      <c r="K17" s="75" t="str">
        <f>IF(AND(I17&gt;0,I24&gt;0),"OPGELET: de bonus voor integratie technieken kan maar 1x worden aangevraagd per woning!","")</f>
        <v/>
      </c>
    </row>
    <row r="18" spans="1:13" x14ac:dyDescent="0.35">
      <c r="A18" s="59"/>
      <c r="B18" s="59"/>
      <c r="C18" s="59"/>
      <c r="D18" s="59"/>
      <c r="E18" s="59"/>
      <c r="F18" s="59"/>
      <c r="G18" s="59"/>
      <c r="H18" s="59"/>
      <c r="I18" s="59"/>
      <c r="J18" s="59"/>
      <c r="K18" s="59"/>
    </row>
    <row r="19" spans="1:13" x14ac:dyDescent="0.35">
      <c r="A19" s="64" t="s">
        <v>164</v>
      </c>
      <c r="B19" s="64"/>
      <c r="C19" s="64"/>
      <c r="D19" s="64"/>
      <c r="E19" s="64"/>
      <c r="F19" s="64"/>
      <c r="G19" s="64"/>
      <c r="H19" s="64"/>
      <c r="I19" s="64"/>
      <c r="J19" s="59"/>
      <c r="K19" s="59"/>
    </row>
    <row r="20" spans="1:13" ht="30" customHeight="1" x14ac:dyDescent="0.35">
      <c r="A20" s="59" t="s">
        <v>155</v>
      </c>
      <c r="B20" s="59"/>
      <c r="C20" s="59"/>
      <c r="D20" s="59"/>
      <c r="E20" s="59"/>
      <c r="F20" s="59"/>
      <c r="G20" s="59"/>
      <c r="H20" s="59"/>
      <c r="I20" s="59"/>
      <c r="J20" s="59"/>
      <c r="K20" s="59"/>
      <c r="L20" s="2"/>
    </row>
    <row r="21" spans="1:13" x14ac:dyDescent="0.35">
      <c r="A21" s="59"/>
      <c r="B21" s="59" t="s">
        <v>151</v>
      </c>
      <c r="C21" s="59"/>
      <c r="D21" s="59"/>
      <c r="E21" s="59"/>
      <c r="F21" s="79">
        <v>0</v>
      </c>
      <c r="G21" s="63">
        <v>500</v>
      </c>
      <c r="H21" s="59" t="s">
        <v>8</v>
      </c>
      <c r="I21" s="63">
        <f t="shared" ref="I21:I23" si="2">F21*G21</f>
        <v>0</v>
      </c>
      <c r="J21" s="59"/>
      <c r="K21" s="75" t="str">
        <f>IF(F21&gt;('Raming premie'!F$17+'Raming premie'!F$18),"FOUT: enkel voor IER","")</f>
        <v/>
      </c>
      <c r="M21" s="59" t="s">
        <v>152</v>
      </c>
    </row>
    <row r="22" spans="1:13" x14ac:dyDescent="0.35">
      <c r="A22" s="59"/>
      <c r="B22" s="59" t="s">
        <v>153</v>
      </c>
      <c r="C22" s="59"/>
      <c r="D22" s="59"/>
      <c r="E22" s="59"/>
      <c r="F22" s="79">
        <v>0</v>
      </c>
      <c r="G22" s="63">
        <v>500</v>
      </c>
      <c r="H22" s="59" t="s">
        <v>8</v>
      </c>
      <c r="I22" s="63">
        <f t="shared" si="2"/>
        <v>0</v>
      </c>
      <c r="J22" s="59"/>
      <c r="K22" s="75" t="str">
        <f>IF(F22&gt;('Raming premie'!F$17+'Raming premie'!F$18),"FOUT: enkel voor IER","")</f>
        <v/>
      </c>
    </row>
    <row r="23" spans="1:13" x14ac:dyDescent="0.35">
      <c r="A23" s="59"/>
      <c r="B23" s="59" t="s">
        <v>154</v>
      </c>
      <c r="C23" s="59"/>
      <c r="D23" s="59"/>
      <c r="E23" s="59"/>
      <c r="F23" s="79">
        <v>0</v>
      </c>
      <c r="G23" s="63">
        <v>500</v>
      </c>
      <c r="H23" s="59" t="s">
        <v>8</v>
      </c>
      <c r="I23" s="63">
        <f t="shared" si="2"/>
        <v>0</v>
      </c>
      <c r="J23" s="59"/>
      <c r="K23" s="75" t="str">
        <f>IF(F23&gt;('Raming premie'!F$17+'Raming premie'!F$18),"FOUT: enkel voor IER","")</f>
        <v/>
      </c>
    </row>
    <row r="24" spans="1:13" x14ac:dyDescent="0.35">
      <c r="A24" s="59"/>
      <c r="B24" s="59"/>
      <c r="C24" s="59"/>
      <c r="D24" s="59"/>
      <c r="E24" s="59"/>
      <c r="F24" s="59"/>
      <c r="G24" s="59"/>
      <c r="H24" s="65" t="s">
        <v>27</v>
      </c>
      <c r="I24" s="66">
        <f>SUM(I21:I23)</f>
        <v>0</v>
      </c>
      <c r="J24" s="59"/>
      <c r="K24" s="75" t="str">
        <f>IF(AND(I17&gt;0,I24&gt;0),"OPGELET: de bonus voor integratie technieken kan maar 1x worden aangevraagd per woning!","")</f>
        <v/>
      </c>
    </row>
    <row r="25" spans="1:13" x14ac:dyDescent="0.35">
      <c r="A25" s="59"/>
      <c r="B25" s="59"/>
      <c r="C25" s="59"/>
      <c r="D25" s="59"/>
      <c r="E25" s="59"/>
      <c r="F25" s="59"/>
      <c r="G25" s="59"/>
      <c r="H25" s="59"/>
      <c r="I25" s="62"/>
      <c r="J25" s="59"/>
      <c r="K25" s="59"/>
    </row>
    <row r="26" spans="1:13" x14ac:dyDescent="0.35">
      <c r="A26" s="69"/>
      <c r="B26" s="69"/>
      <c r="C26" s="69"/>
      <c r="D26" s="69"/>
      <c r="E26" s="69"/>
      <c r="F26" s="69"/>
      <c r="G26" s="69"/>
      <c r="H26" s="70" t="s">
        <v>158</v>
      </c>
      <c r="I26" s="71">
        <f>IF(I17&gt;0,IF(I24&gt;0,"FOUT",I17),IF(I24&gt;0,I24,0))</f>
        <v>0</v>
      </c>
      <c r="J26" s="59"/>
      <c r="K26" s="59"/>
    </row>
    <row r="27" spans="1:13" x14ac:dyDescent="0.35">
      <c r="A27" s="59"/>
      <c r="B27" s="59"/>
      <c r="C27" s="59"/>
      <c r="D27" s="59"/>
      <c r="E27" s="59"/>
      <c r="F27" s="59"/>
      <c r="G27" s="67"/>
      <c r="H27" s="59"/>
      <c r="I27" s="68"/>
      <c r="J27" s="59"/>
      <c r="K27" s="59"/>
    </row>
    <row r="28" spans="1:13" ht="15" customHeight="1" x14ac:dyDescent="0.35">
      <c r="A28" s="144" t="s">
        <v>159</v>
      </c>
      <c r="B28" s="144"/>
      <c r="C28" s="144"/>
      <c r="D28" s="144"/>
      <c r="E28" s="144"/>
      <c r="F28" s="144"/>
      <c r="G28" s="144"/>
      <c r="H28" s="144"/>
      <c r="I28" s="144"/>
      <c r="J28" s="59"/>
      <c r="K28" s="59"/>
    </row>
    <row r="29" spans="1:13" x14ac:dyDescent="0.35">
      <c r="A29" s="59"/>
      <c r="B29" s="59"/>
      <c r="C29" s="59"/>
      <c r="D29" s="59"/>
      <c r="E29" s="59"/>
      <c r="F29" s="59"/>
      <c r="G29" s="67"/>
      <c r="H29" s="59"/>
      <c r="I29" s="68"/>
      <c r="J29" s="59"/>
      <c r="K29" s="59"/>
    </row>
    <row r="30" spans="1:13" x14ac:dyDescent="0.35">
      <c r="A30" s="59"/>
      <c r="B30" s="59"/>
      <c r="C30" s="59"/>
      <c r="D30" s="59"/>
      <c r="E30" s="59"/>
      <c r="F30" s="59"/>
      <c r="G30" s="59"/>
      <c r="H30" s="59"/>
      <c r="I30" s="59"/>
      <c r="J30" s="59"/>
      <c r="K30" s="59"/>
    </row>
  </sheetData>
  <sheetProtection algorithmName="SHA-512" hashValue="RDWwkC7uEeZla3CZKCOGBhI/4quZz9syWg1bv4YK1M0Fe/8JTs6kInL+9oc7wXDgoPdVdYYr+fVAtpgO3znBtA==" saltValue="WVO9SZFtun+ChMplS/Ww8Q==" spinCount="100000" sheet="1" objects="1" scenarios="1"/>
  <mergeCells count="5">
    <mergeCell ref="A28:I28"/>
    <mergeCell ref="A1:I1"/>
    <mergeCell ref="A6:C6"/>
    <mergeCell ref="B11:E11"/>
    <mergeCell ref="B12:E12"/>
  </mergeCells>
  <conditionalFormatting sqref="A3">
    <cfRule type="cellIs" dxfId="5" priority="3" stopIfTrue="1" operator="equal">
      <formula>0</formula>
    </cfRule>
  </conditionalFormatting>
  <conditionalFormatting sqref="C4">
    <cfRule type="cellIs" dxfId="4" priority="2" stopIfTrue="1" operator="equal">
      <formula>0</formula>
    </cfRule>
  </conditionalFormatting>
  <conditionalFormatting sqref="G4">
    <cfRule type="cellIs" dxfId="3" priority="1" stopIfTrue="1" operator="equal">
      <formula>0</formula>
    </cfRule>
  </conditionalFormatting>
  <printOptions horizontalCentered="1"/>
  <pageMargins left="0.39370078740157483" right="0.39370078740157483" top="0.59055118110236227" bottom="0.59055118110236227" header="0.23622047244094491" footer="0.23622047244094491"/>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FE117-2054-4E48-986B-779DD1F798F4}">
  <sheetPr>
    <pageSetUpPr fitToPage="1"/>
  </sheetPr>
  <dimension ref="A1:V62"/>
  <sheetViews>
    <sheetView showGridLines="0" zoomScaleNormal="100" zoomScaleSheetLayoutView="90" workbookViewId="0">
      <pane ySplit="5" topLeftCell="A6" activePane="bottomLeft" state="frozen"/>
      <selection pane="bottomLeft" activeCell="H5" sqref="H5"/>
    </sheetView>
  </sheetViews>
  <sheetFormatPr defaultColWidth="9.1796875" defaultRowHeight="13" x14ac:dyDescent="0.3"/>
  <cols>
    <col min="1" max="1" width="3.26953125" style="80" bestFit="1" customWidth="1"/>
    <col min="2" max="2" width="7.81640625" style="80" bestFit="1" customWidth="1"/>
    <col min="3" max="3" width="45.7265625" style="80" customWidth="1"/>
    <col min="4" max="4" width="3.7265625" style="80" customWidth="1"/>
    <col min="5" max="6" width="5.81640625" style="80" bestFit="1" customWidth="1"/>
    <col min="7" max="7" width="16.1796875" style="54" customWidth="1"/>
    <col min="8" max="8" width="30.7265625" style="54" customWidth="1"/>
    <col min="9" max="9" width="3.26953125" style="80" bestFit="1" customWidth="1"/>
    <col min="10" max="10" width="7.81640625" style="80" bestFit="1" customWidth="1"/>
    <col min="11" max="11" width="45.7265625" style="80" customWidth="1"/>
    <col min="12" max="12" width="3.7265625" style="80" customWidth="1"/>
    <col min="13" max="14" width="5.81640625" style="80" bestFit="1" customWidth="1"/>
    <col min="15" max="15" width="16.1796875" style="54" customWidth="1"/>
    <col min="16" max="16" width="30.7265625" style="54" customWidth="1"/>
    <col min="17" max="16384" width="9.1796875" style="80"/>
  </cols>
  <sheetData>
    <row r="1" spans="1:22" s="83" customFormat="1" ht="25" customHeight="1" x14ac:dyDescent="0.3">
      <c r="A1" s="150" t="s">
        <v>141</v>
      </c>
      <c r="B1" s="151"/>
      <c r="C1" s="151"/>
      <c r="D1" s="151"/>
      <c r="E1" s="151"/>
      <c r="F1" s="151"/>
      <c r="G1" s="151"/>
      <c r="H1" s="151"/>
      <c r="I1" s="81"/>
      <c r="J1" s="81"/>
      <c r="K1" s="81"/>
      <c r="L1" s="81"/>
      <c r="M1" s="81"/>
      <c r="N1" s="81"/>
      <c r="O1" s="115"/>
      <c r="P1" s="115"/>
      <c r="Q1" s="82"/>
      <c r="R1" s="82"/>
      <c r="S1" s="82"/>
      <c r="T1" s="82"/>
      <c r="V1" s="84"/>
    </row>
    <row r="2" spans="1:22" ht="15.5" x14ac:dyDescent="0.35">
      <c r="A2" s="85" t="s">
        <v>87</v>
      </c>
      <c r="B2" s="86"/>
    </row>
    <row r="3" spans="1:22" ht="14.5" x14ac:dyDescent="0.35">
      <c r="A3" s="77" t="s">
        <v>99</v>
      </c>
      <c r="C3" s="87">
        <f>Aanvraagformulier!E42</f>
        <v>0</v>
      </c>
      <c r="F3" s="88" t="s">
        <v>0</v>
      </c>
      <c r="G3" s="109"/>
      <c r="H3" s="110">
        <f>[1]Aanvraagformulier!E46</f>
        <v>0</v>
      </c>
      <c r="I3" s="87"/>
      <c r="J3" s="87"/>
      <c r="K3" s="87"/>
      <c r="L3" s="87"/>
      <c r="M3" s="87"/>
      <c r="N3" s="87"/>
      <c r="O3" s="109"/>
      <c r="P3" s="110">
        <f>[1]Aanvraagformulier!M46</f>
        <v>0</v>
      </c>
      <c r="Q3" s="89" t="s">
        <v>36</v>
      </c>
    </row>
    <row r="4" spans="1:22" ht="15.5" x14ac:dyDescent="0.3">
      <c r="A4" s="152" t="s">
        <v>172</v>
      </c>
      <c r="B4" s="153"/>
      <c r="C4" s="153"/>
      <c r="D4" s="153"/>
      <c r="E4" s="153"/>
      <c r="F4" s="153"/>
      <c r="G4" s="153"/>
      <c r="H4" s="154"/>
      <c r="I4" s="155" t="s">
        <v>174</v>
      </c>
      <c r="J4" s="155"/>
      <c r="K4" s="155"/>
      <c r="L4" s="155"/>
      <c r="M4" s="155"/>
      <c r="N4" s="155"/>
      <c r="O4" s="155"/>
      <c r="P4" s="155"/>
      <c r="Q4" s="90" t="s">
        <v>88</v>
      </c>
    </row>
    <row r="5" spans="1:22" ht="37" x14ac:dyDescent="0.3">
      <c r="A5" s="106" t="s">
        <v>89</v>
      </c>
      <c r="B5" s="106" t="s">
        <v>137</v>
      </c>
      <c r="C5" s="106" t="s">
        <v>90</v>
      </c>
      <c r="D5" s="107" t="s">
        <v>91</v>
      </c>
      <c r="E5" s="107" t="s">
        <v>92</v>
      </c>
      <c r="F5" s="107" t="s">
        <v>93</v>
      </c>
      <c r="G5" s="111" t="s">
        <v>69</v>
      </c>
      <c r="H5" s="112" t="s">
        <v>176</v>
      </c>
      <c r="I5" s="106" t="s">
        <v>89</v>
      </c>
      <c r="J5" s="106" t="s">
        <v>137</v>
      </c>
      <c r="K5" s="106" t="s">
        <v>90</v>
      </c>
      <c r="L5" s="107" t="s">
        <v>91</v>
      </c>
      <c r="M5" s="106" t="s">
        <v>92</v>
      </c>
      <c r="N5" s="107" t="s">
        <v>93</v>
      </c>
      <c r="O5" s="111" t="s">
        <v>69</v>
      </c>
      <c r="P5" s="116" t="s">
        <v>173</v>
      </c>
      <c r="Q5" s="90"/>
    </row>
    <row r="6" spans="1:22" x14ac:dyDescent="0.3">
      <c r="A6" s="91">
        <v>1</v>
      </c>
      <c r="B6" s="92" t="s">
        <v>138</v>
      </c>
      <c r="C6" s="55" t="s">
        <v>94</v>
      </c>
      <c r="D6" s="56">
        <v>86</v>
      </c>
      <c r="E6" s="57"/>
      <c r="F6" s="57" t="s">
        <v>95</v>
      </c>
      <c r="G6" s="55" t="s">
        <v>96</v>
      </c>
      <c r="H6" s="113"/>
      <c r="I6" s="72">
        <v>1</v>
      </c>
      <c r="J6" s="56" t="s">
        <v>138</v>
      </c>
      <c r="K6" s="55" t="s">
        <v>94</v>
      </c>
      <c r="L6" s="56">
        <v>88</v>
      </c>
      <c r="M6" s="56">
        <v>101</v>
      </c>
      <c r="N6" s="57" t="s">
        <v>95</v>
      </c>
      <c r="O6" s="55" t="s">
        <v>96</v>
      </c>
      <c r="P6" s="113"/>
      <c r="Q6" s="80" t="s">
        <v>97</v>
      </c>
    </row>
    <row r="7" spans="1:22" x14ac:dyDescent="0.3">
      <c r="A7" s="91">
        <v>2</v>
      </c>
      <c r="B7" s="92" t="s">
        <v>138</v>
      </c>
      <c r="C7" s="55" t="s">
        <v>94</v>
      </c>
      <c r="D7" s="56">
        <v>88</v>
      </c>
      <c r="E7" s="57"/>
      <c r="F7" s="57" t="s">
        <v>95</v>
      </c>
      <c r="G7" s="55" t="s">
        <v>96</v>
      </c>
      <c r="H7" s="113"/>
      <c r="I7" s="72">
        <v>2</v>
      </c>
      <c r="J7" s="56" t="s">
        <v>138</v>
      </c>
      <c r="K7" s="55" t="s">
        <v>94</v>
      </c>
      <c r="L7" s="56">
        <v>88</v>
      </c>
      <c r="M7" s="56">
        <v>102</v>
      </c>
      <c r="N7" s="57" t="s">
        <v>95</v>
      </c>
      <c r="O7" s="55" t="s">
        <v>96</v>
      </c>
      <c r="P7" s="113"/>
      <c r="Q7" s="80" t="s">
        <v>168</v>
      </c>
    </row>
    <row r="8" spans="1:22" x14ac:dyDescent="0.3">
      <c r="A8" s="91">
        <v>3</v>
      </c>
      <c r="B8" s="92" t="s">
        <v>138</v>
      </c>
      <c r="C8" s="55" t="s">
        <v>94</v>
      </c>
      <c r="D8" s="56">
        <v>90</v>
      </c>
      <c r="E8" s="57"/>
      <c r="F8" s="57" t="s">
        <v>95</v>
      </c>
      <c r="G8" s="55" t="s">
        <v>96</v>
      </c>
      <c r="H8" s="113"/>
      <c r="I8" s="72">
        <v>3</v>
      </c>
      <c r="J8" s="56" t="s">
        <v>138</v>
      </c>
      <c r="K8" s="55" t="s">
        <v>94</v>
      </c>
      <c r="L8" s="56">
        <v>88</v>
      </c>
      <c r="M8" s="56">
        <v>201</v>
      </c>
      <c r="N8" s="57" t="s">
        <v>95</v>
      </c>
      <c r="O8" s="55" t="s">
        <v>96</v>
      </c>
      <c r="P8" s="113"/>
    </row>
    <row r="9" spans="1:22" x14ac:dyDescent="0.3">
      <c r="A9" s="91">
        <v>4</v>
      </c>
      <c r="B9" s="92"/>
      <c r="C9" s="55"/>
      <c r="D9" s="56"/>
      <c r="E9" s="57"/>
      <c r="F9" s="57"/>
      <c r="G9" s="108"/>
      <c r="H9" s="73"/>
      <c r="I9" s="72">
        <v>4</v>
      </c>
      <c r="J9" s="56" t="s">
        <v>138</v>
      </c>
      <c r="K9" s="55" t="s">
        <v>94</v>
      </c>
      <c r="L9" s="56">
        <v>88</v>
      </c>
      <c r="M9" s="56">
        <v>202</v>
      </c>
      <c r="N9" s="57" t="s">
        <v>95</v>
      </c>
      <c r="O9" s="55" t="s">
        <v>96</v>
      </c>
      <c r="P9" s="73"/>
    </row>
    <row r="10" spans="1:22" x14ac:dyDescent="0.3">
      <c r="A10" s="91">
        <v>5</v>
      </c>
      <c r="B10" s="92"/>
      <c r="C10" s="55"/>
      <c r="D10" s="56"/>
      <c r="E10" s="57"/>
      <c r="F10" s="57"/>
      <c r="G10" s="108"/>
      <c r="H10" s="73"/>
      <c r="I10" s="72"/>
      <c r="J10" s="56"/>
      <c r="K10" s="56"/>
      <c r="L10" s="56"/>
      <c r="M10" s="56"/>
      <c r="N10" s="56"/>
      <c r="O10" s="108"/>
      <c r="P10" s="73"/>
    </row>
    <row r="11" spans="1:22" x14ac:dyDescent="0.3">
      <c r="A11" s="91">
        <v>6</v>
      </c>
      <c r="B11" s="92"/>
      <c r="C11" s="55"/>
      <c r="D11" s="56"/>
      <c r="E11" s="57"/>
      <c r="F11" s="57"/>
      <c r="G11" s="108"/>
      <c r="H11" s="73"/>
      <c r="I11" s="72"/>
      <c r="J11" s="56"/>
      <c r="K11" s="56"/>
      <c r="L11" s="56"/>
      <c r="M11" s="56"/>
      <c r="N11" s="56"/>
      <c r="O11" s="108"/>
      <c r="P11" s="73"/>
    </row>
    <row r="12" spans="1:22" x14ac:dyDescent="0.3">
      <c r="A12" s="91">
        <v>7</v>
      </c>
      <c r="B12" s="92"/>
      <c r="C12" s="55"/>
      <c r="D12" s="56"/>
      <c r="E12" s="57"/>
      <c r="F12" s="57"/>
      <c r="G12" s="108"/>
      <c r="H12" s="73"/>
      <c r="I12" s="72"/>
      <c r="J12" s="56"/>
      <c r="K12" s="56"/>
      <c r="L12" s="56"/>
      <c r="M12" s="56"/>
      <c r="N12" s="56"/>
      <c r="O12" s="108"/>
      <c r="P12" s="73"/>
    </row>
    <row r="13" spans="1:22" x14ac:dyDescent="0.3">
      <c r="A13" s="91">
        <v>8</v>
      </c>
      <c r="B13" s="92"/>
      <c r="C13" s="55"/>
      <c r="D13" s="56"/>
      <c r="E13" s="57"/>
      <c r="F13" s="57"/>
      <c r="G13" s="108"/>
      <c r="H13" s="73"/>
      <c r="I13" s="72"/>
      <c r="J13" s="56"/>
      <c r="K13" s="56"/>
      <c r="L13" s="56"/>
      <c r="M13" s="56"/>
      <c r="N13" s="56"/>
      <c r="O13" s="108"/>
      <c r="P13" s="73"/>
    </row>
    <row r="14" spans="1:22" x14ac:dyDescent="0.3">
      <c r="A14" s="91">
        <v>9</v>
      </c>
      <c r="B14" s="92"/>
      <c r="C14" s="55"/>
      <c r="D14" s="56"/>
      <c r="E14" s="57"/>
      <c r="F14" s="57"/>
      <c r="G14" s="108"/>
      <c r="H14" s="73"/>
      <c r="I14" s="72"/>
      <c r="J14" s="56"/>
      <c r="K14" s="56"/>
      <c r="L14" s="56"/>
      <c r="M14" s="56"/>
      <c r="N14" s="56"/>
      <c r="O14" s="108"/>
      <c r="P14" s="73"/>
    </row>
    <row r="15" spans="1:22" x14ac:dyDescent="0.3">
      <c r="A15" s="91">
        <v>10</v>
      </c>
      <c r="B15" s="92"/>
      <c r="C15" s="55"/>
      <c r="D15" s="56"/>
      <c r="E15" s="57"/>
      <c r="F15" s="57"/>
      <c r="G15" s="108"/>
      <c r="H15" s="73"/>
      <c r="I15" s="72"/>
      <c r="J15" s="56"/>
      <c r="K15" s="56"/>
      <c r="L15" s="56"/>
      <c r="M15" s="56"/>
      <c r="N15" s="56"/>
      <c r="O15" s="108"/>
      <c r="P15" s="73"/>
      <c r="Q15" s="80" t="s">
        <v>98</v>
      </c>
    </row>
    <row r="16" spans="1:22" x14ac:dyDescent="0.3">
      <c r="A16" s="91">
        <v>11</v>
      </c>
      <c r="B16" s="93"/>
      <c r="C16" s="55"/>
      <c r="D16" s="56"/>
      <c r="E16" s="57"/>
      <c r="F16" s="57"/>
      <c r="G16" s="108"/>
      <c r="H16" s="73"/>
      <c r="I16" s="72"/>
      <c r="J16" s="56"/>
      <c r="K16" s="56"/>
      <c r="L16" s="56"/>
      <c r="M16" s="56"/>
      <c r="N16" s="56"/>
      <c r="O16" s="108"/>
      <c r="P16" s="73"/>
    </row>
    <row r="17" spans="1:16" x14ac:dyDescent="0.3">
      <c r="A17" s="91">
        <v>12</v>
      </c>
      <c r="B17" s="55"/>
      <c r="C17" s="55"/>
      <c r="D17" s="56"/>
      <c r="E17" s="57"/>
      <c r="F17" s="57"/>
      <c r="G17" s="108"/>
      <c r="H17" s="73"/>
      <c r="I17" s="72"/>
      <c r="J17" s="56"/>
      <c r="K17" s="56"/>
      <c r="L17" s="56"/>
      <c r="M17" s="56"/>
      <c r="N17" s="56"/>
      <c r="O17" s="108"/>
      <c r="P17" s="73"/>
    </row>
    <row r="18" spans="1:16" x14ac:dyDescent="0.3">
      <c r="A18" s="91">
        <v>13</v>
      </c>
      <c r="B18" s="55"/>
      <c r="C18" s="55"/>
      <c r="D18" s="56"/>
      <c r="E18" s="57"/>
      <c r="F18" s="57"/>
      <c r="G18" s="108"/>
      <c r="H18" s="73"/>
      <c r="I18" s="72"/>
      <c r="J18" s="56"/>
      <c r="K18" s="56"/>
      <c r="L18" s="56"/>
      <c r="M18" s="56"/>
      <c r="N18" s="56"/>
      <c r="O18" s="108"/>
      <c r="P18" s="73"/>
    </row>
    <row r="19" spans="1:16" x14ac:dyDescent="0.3">
      <c r="A19" s="91">
        <v>14</v>
      </c>
      <c r="B19" s="55"/>
      <c r="C19" s="55"/>
      <c r="D19" s="56"/>
      <c r="E19" s="57"/>
      <c r="F19" s="57"/>
      <c r="G19" s="108"/>
      <c r="H19" s="73"/>
      <c r="I19" s="72"/>
      <c r="J19" s="56"/>
      <c r="K19" s="56"/>
      <c r="L19" s="56"/>
      <c r="M19" s="56"/>
      <c r="N19" s="56"/>
      <c r="O19" s="108"/>
      <c r="P19" s="73"/>
    </row>
    <row r="20" spans="1:16" x14ac:dyDescent="0.3">
      <c r="A20" s="91">
        <v>15</v>
      </c>
      <c r="B20" s="55"/>
      <c r="C20" s="55"/>
      <c r="D20" s="56"/>
      <c r="E20" s="57"/>
      <c r="F20" s="57"/>
      <c r="G20" s="108"/>
      <c r="H20" s="73"/>
      <c r="I20" s="72"/>
      <c r="J20" s="56"/>
      <c r="K20" s="56"/>
      <c r="L20" s="56"/>
      <c r="M20" s="56"/>
      <c r="N20" s="56"/>
      <c r="O20" s="108"/>
      <c r="P20" s="73"/>
    </row>
    <row r="21" spans="1:16" x14ac:dyDescent="0.3">
      <c r="A21" s="91">
        <v>16</v>
      </c>
      <c r="B21" s="55"/>
      <c r="C21" s="55"/>
      <c r="D21" s="56"/>
      <c r="E21" s="57"/>
      <c r="F21" s="57"/>
      <c r="G21" s="108"/>
      <c r="H21" s="73"/>
      <c r="I21" s="72"/>
      <c r="J21" s="56"/>
      <c r="K21" s="56"/>
      <c r="L21" s="56"/>
      <c r="M21" s="56"/>
      <c r="N21" s="56"/>
      <c r="O21" s="108"/>
      <c r="P21" s="73"/>
    </row>
    <row r="22" spans="1:16" x14ac:dyDescent="0.3">
      <c r="A22" s="91">
        <v>17</v>
      </c>
      <c r="B22" s="55"/>
      <c r="C22" s="55"/>
      <c r="D22" s="56"/>
      <c r="E22" s="57"/>
      <c r="F22" s="57"/>
      <c r="G22" s="108"/>
      <c r="H22" s="73"/>
      <c r="I22" s="72"/>
      <c r="J22" s="56"/>
      <c r="K22" s="56"/>
      <c r="L22" s="56"/>
      <c r="M22" s="56"/>
      <c r="N22" s="56"/>
      <c r="O22" s="108"/>
      <c r="P22" s="73"/>
    </row>
    <row r="23" spans="1:16" x14ac:dyDescent="0.3">
      <c r="A23" s="91">
        <v>18</v>
      </c>
      <c r="B23" s="55"/>
      <c r="C23" s="55"/>
      <c r="D23" s="56"/>
      <c r="E23" s="57"/>
      <c r="F23" s="57"/>
      <c r="G23" s="108"/>
      <c r="H23" s="73"/>
      <c r="I23" s="72"/>
      <c r="J23" s="56"/>
      <c r="K23" s="56"/>
      <c r="L23" s="56"/>
      <c r="M23" s="56"/>
      <c r="N23" s="56"/>
      <c r="O23" s="108"/>
      <c r="P23" s="73"/>
    </row>
    <row r="24" spans="1:16" x14ac:dyDescent="0.3">
      <c r="A24" s="91">
        <v>19</v>
      </c>
      <c r="B24" s="55"/>
      <c r="C24" s="55"/>
      <c r="D24" s="56"/>
      <c r="E24" s="57"/>
      <c r="F24" s="57"/>
      <c r="G24" s="108"/>
      <c r="H24" s="73"/>
      <c r="I24" s="72"/>
      <c r="J24" s="56"/>
      <c r="K24" s="56"/>
      <c r="L24" s="56"/>
      <c r="M24" s="56"/>
      <c r="N24" s="56"/>
      <c r="O24" s="108"/>
      <c r="P24" s="73"/>
    </row>
    <row r="25" spans="1:16" x14ac:dyDescent="0.3">
      <c r="A25" s="91">
        <v>20</v>
      </c>
      <c r="B25" s="55"/>
      <c r="C25" s="55"/>
      <c r="D25" s="56"/>
      <c r="E25" s="57"/>
      <c r="F25" s="57"/>
      <c r="G25" s="108"/>
      <c r="H25" s="73"/>
      <c r="I25" s="72"/>
      <c r="J25" s="56"/>
      <c r="K25" s="56"/>
      <c r="L25" s="56"/>
      <c r="M25" s="56"/>
      <c r="N25" s="56"/>
      <c r="O25" s="108"/>
      <c r="P25" s="73"/>
    </row>
    <row r="26" spans="1:16" x14ac:dyDescent="0.3">
      <c r="A26" s="91">
        <v>21</v>
      </c>
      <c r="B26" s="55"/>
      <c r="C26" s="55"/>
      <c r="D26" s="56"/>
      <c r="E26" s="57"/>
      <c r="F26" s="57"/>
      <c r="G26" s="108"/>
      <c r="H26" s="73"/>
      <c r="I26" s="72"/>
      <c r="J26" s="56"/>
      <c r="K26" s="56"/>
      <c r="L26" s="56"/>
      <c r="M26" s="56"/>
      <c r="N26" s="56"/>
      <c r="O26" s="108"/>
      <c r="P26" s="73"/>
    </row>
    <row r="27" spans="1:16" x14ac:dyDescent="0.3">
      <c r="A27" s="91">
        <v>22</v>
      </c>
      <c r="B27" s="55"/>
      <c r="C27" s="55"/>
      <c r="D27" s="56"/>
      <c r="E27" s="57"/>
      <c r="F27" s="57"/>
      <c r="G27" s="108"/>
      <c r="H27" s="73"/>
      <c r="I27" s="72"/>
      <c r="J27" s="56"/>
      <c r="K27" s="56"/>
      <c r="L27" s="56"/>
      <c r="M27" s="56"/>
      <c r="N27" s="56"/>
      <c r="O27" s="108"/>
      <c r="P27" s="73"/>
    </row>
    <row r="28" spans="1:16" x14ac:dyDescent="0.3">
      <c r="A28" s="91">
        <v>23</v>
      </c>
      <c r="B28" s="55"/>
      <c r="C28" s="55"/>
      <c r="D28" s="56"/>
      <c r="E28" s="57"/>
      <c r="F28" s="57"/>
      <c r="G28" s="108"/>
      <c r="H28" s="73"/>
      <c r="I28" s="72"/>
      <c r="J28" s="56"/>
      <c r="K28" s="56"/>
      <c r="L28" s="56"/>
      <c r="M28" s="56"/>
      <c r="N28" s="56"/>
      <c r="O28" s="108"/>
      <c r="P28" s="73"/>
    </row>
    <row r="29" spans="1:16" x14ac:dyDescent="0.3">
      <c r="A29" s="91">
        <v>24</v>
      </c>
      <c r="B29" s="55"/>
      <c r="C29" s="55"/>
      <c r="D29" s="56"/>
      <c r="E29" s="57"/>
      <c r="F29" s="57"/>
      <c r="G29" s="108"/>
      <c r="H29" s="73"/>
      <c r="I29" s="72"/>
      <c r="J29" s="56"/>
      <c r="K29" s="56"/>
      <c r="L29" s="56"/>
      <c r="M29" s="56"/>
      <c r="N29" s="56"/>
      <c r="O29" s="108"/>
      <c r="P29" s="73"/>
    </row>
    <row r="30" spans="1:16" x14ac:dyDescent="0.3">
      <c r="A30" s="91">
        <v>25</v>
      </c>
      <c r="B30" s="55"/>
      <c r="C30" s="55"/>
      <c r="D30" s="56"/>
      <c r="E30" s="57"/>
      <c r="F30" s="57"/>
      <c r="G30" s="108"/>
      <c r="H30" s="73"/>
      <c r="I30" s="72"/>
      <c r="J30" s="56"/>
      <c r="K30" s="56"/>
      <c r="L30" s="56"/>
      <c r="M30" s="56"/>
      <c r="N30" s="56"/>
      <c r="O30" s="108"/>
      <c r="P30" s="73"/>
    </row>
    <row r="31" spans="1:16" x14ac:dyDescent="0.3">
      <c r="A31" s="91">
        <v>26</v>
      </c>
      <c r="B31" s="55"/>
      <c r="C31" s="55"/>
      <c r="D31" s="56"/>
      <c r="E31" s="57"/>
      <c r="F31" s="57"/>
      <c r="G31" s="108"/>
      <c r="H31" s="73"/>
      <c r="I31" s="72"/>
      <c r="J31" s="56"/>
      <c r="K31" s="56"/>
      <c r="L31" s="56"/>
      <c r="M31" s="56"/>
      <c r="N31" s="56"/>
      <c r="O31" s="108"/>
      <c r="P31" s="73"/>
    </row>
    <row r="32" spans="1:16" x14ac:dyDescent="0.3">
      <c r="A32" s="91">
        <v>27</v>
      </c>
      <c r="B32" s="55"/>
      <c r="C32" s="55"/>
      <c r="D32" s="56"/>
      <c r="E32" s="57"/>
      <c r="F32" s="57"/>
      <c r="G32" s="108"/>
      <c r="H32" s="73"/>
      <c r="I32" s="72"/>
      <c r="J32" s="56"/>
      <c r="K32" s="56"/>
      <c r="L32" s="56"/>
      <c r="M32" s="56"/>
      <c r="N32" s="56"/>
      <c r="O32" s="108"/>
      <c r="P32" s="73"/>
    </row>
    <row r="33" spans="1:16" x14ac:dyDescent="0.3">
      <c r="A33" s="91">
        <v>28</v>
      </c>
      <c r="B33" s="55"/>
      <c r="C33" s="55"/>
      <c r="D33" s="56"/>
      <c r="E33" s="57"/>
      <c r="F33" s="57"/>
      <c r="G33" s="108"/>
      <c r="H33" s="73"/>
      <c r="I33" s="72"/>
      <c r="J33" s="56"/>
      <c r="K33" s="56"/>
      <c r="L33" s="56"/>
      <c r="M33" s="56"/>
      <c r="N33" s="56"/>
      <c r="O33" s="108"/>
      <c r="P33" s="73"/>
    </row>
    <row r="34" spans="1:16" x14ac:dyDescent="0.3">
      <c r="A34" s="91">
        <v>29</v>
      </c>
      <c r="B34" s="55"/>
      <c r="C34" s="55"/>
      <c r="D34" s="56"/>
      <c r="E34" s="57"/>
      <c r="F34" s="57"/>
      <c r="G34" s="108"/>
      <c r="H34" s="73"/>
      <c r="I34" s="72"/>
      <c r="J34" s="56"/>
      <c r="K34" s="56"/>
      <c r="L34" s="56"/>
      <c r="M34" s="56"/>
      <c r="N34" s="56"/>
      <c r="O34" s="108"/>
      <c r="P34" s="73"/>
    </row>
    <row r="35" spans="1:16" x14ac:dyDescent="0.3">
      <c r="A35" s="91">
        <v>30</v>
      </c>
      <c r="B35" s="55"/>
      <c r="C35" s="55"/>
      <c r="D35" s="56"/>
      <c r="E35" s="57"/>
      <c r="F35" s="57"/>
      <c r="G35" s="108"/>
      <c r="H35" s="73"/>
      <c r="I35" s="72"/>
      <c r="J35" s="56"/>
      <c r="K35" s="56"/>
      <c r="L35" s="56"/>
      <c r="M35" s="56"/>
      <c r="N35" s="56"/>
      <c r="O35" s="108"/>
      <c r="P35" s="73"/>
    </row>
    <row r="36" spans="1:16" x14ac:dyDescent="0.3">
      <c r="A36" s="91">
        <v>31</v>
      </c>
      <c r="B36" s="55"/>
      <c r="C36" s="55"/>
      <c r="D36" s="56"/>
      <c r="E36" s="57"/>
      <c r="F36" s="57"/>
      <c r="G36" s="108"/>
      <c r="H36" s="73"/>
      <c r="I36" s="72"/>
      <c r="J36" s="56"/>
      <c r="K36" s="56"/>
      <c r="L36" s="56"/>
      <c r="M36" s="56"/>
      <c r="N36" s="56"/>
      <c r="O36" s="108"/>
      <c r="P36" s="73"/>
    </row>
    <row r="37" spans="1:16" x14ac:dyDescent="0.3">
      <c r="A37" s="91">
        <v>32</v>
      </c>
      <c r="B37" s="55"/>
      <c r="C37" s="55"/>
      <c r="D37" s="56"/>
      <c r="E37" s="57"/>
      <c r="F37" s="57"/>
      <c r="G37" s="108"/>
      <c r="H37" s="73"/>
      <c r="I37" s="72"/>
      <c r="J37" s="56"/>
      <c r="K37" s="56"/>
      <c r="L37" s="56"/>
      <c r="M37" s="56"/>
      <c r="N37" s="56"/>
      <c r="O37" s="108"/>
      <c r="P37" s="73"/>
    </row>
    <row r="38" spans="1:16" x14ac:dyDescent="0.3">
      <c r="A38" s="91">
        <v>33</v>
      </c>
      <c r="B38" s="55"/>
      <c r="C38" s="55"/>
      <c r="D38" s="56"/>
      <c r="E38" s="57"/>
      <c r="F38" s="57"/>
      <c r="G38" s="108"/>
      <c r="H38" s="73"/>
      <c r="I38" s="72"/>
      <c r="J38" s="56"/>
      <c r="K38" s="56"/>
      <c r="L38" s="56"/>
      <c r="M38" s="56"/>
      <c r="N38" s="56"/>
      <c r="O38" s="108"/>
      <c r="P38" s="73"/>
    </row>
    <row r="39" spans="1:16" x14ac:dyDescent="0.3">
      <c r="A39" s="91">
        <v>34</v>
      </c>
      <c r="B39" s="55"/>
      <c r="C39" s="55"/>
      <c r="D39" s="56"/>
      <c r="E39" s="57"/>
      <c r="F39" s="57"/>
      <c r="G39" s="108"/>
      <c r="H39" s="73"/>
      <c r="I39" s="72"/>
      <c r="J39" s="56"/>
      <c r="K39" s="56"/>
      <c r="L39" s="56"/>
      <c r="M39" s="56"/>
      <c r="N39" s="56"/>
      <c r="O39" s="108"/>
      <c r="P39" s="73"/>
    </row>
    <row r="40" spans="1:16" x14ac:dyDescent="0.3">
      <c r="A40" s="91">
        <v>35</v>
      </c>
      <c r="B40" s="55"/>
      <c r="C40" s="55"/>
      <c r="D40" s="56"/>
      <c r="E40" s="57"/>
      <c r="F40" s="57"/>
      <c r="G40" s="108"/>
      <c r="H40" s="73"/>
      <c r="I40" s="72"/>
      <c r="J40" s="56"/>
      <c r="K40" s="56"/>
      <c r="L40" s="56"/>
      <c r="M40" s="56"/>
      <c r="N40" s="56"/>
      <c r="O40" s="108"/>
      <c r="P40" s="73"/>
    </row>
    <row r="41" spans="1:16" x14ac:dyDescent="0.3">
      <c r="A41" s="91">
        <v>36</v>
      </c>
      <c r="B41" s="55"/>
      <c r="C41" s="55"/>
      <c r="D41" s="56"/>
      <c r="E41" s="57"/>
      <c r="F41" s="57"/>
      <c r="G41" s="108"/>
      <c r="H41" s="73"/>
      <c r="I41" s="72"/>
      <c r="J41" s="56"/>
      <c r="K41" s="56"/>
      <c r="L41" s="56"/>
      <c r="M41" s="56"/>
      <c r="N41" s="56"/>
      <c r="O41" s="108"/>
      <c r="P41" s="73"/>
    </row>
    <row r="42" spans="1:16" x14ac:dyDescent="0.3">
      <c r="A42" s="91">
        <v>37</v>
      </c>
      <c r="B42" s="55"/>
      <c r="C42" s="55"/>
      <c r="D42" s="56"/>
      <c r="E42" s="57"/>
      <c r="F42" s="57"/>
      <c r="G42" s="108"/>
      <c r="H42" s="73"/>
      <c r="I42" s="72"/>
      <c r="J42" s="56"/>
      <c r="K42" s="56"/>
      <c r="L42" s="56"/>
      <c r="M42" s="56"/>
      <c r="N42" s="56"/>
      <c r="O42" s="108"/>
      <c r="P42" s="73"/>
    </row>
    <row r="43" spans="1:16" x14ac:dyDescent="0.3">
      <c r="A43" s="91">
        <v>38</v>
      </c>
      <c r="B43" s="55"/>
      <c r="C43" s="55"/>
      <c r="D43" s="56"/>
      <c r="E43" s="57"/>
      <c r="F43" s="57"/>
      <c r="G43" s="108"/>
      <c r="H43" s="73"/>
      <c r="I43" s="72"/>
      <c r="J43" s="56"/>
      <c r="K43" s="56"/>
      <c r="L43" s="56"/>
      <c r="M43" s="56"/>
      <c r="N43" s="56"/>
      <c r="O43" s="108"/>
      <c r="P43" s="73"/>
    </row>
    <row r="44" spans="1:16" x14ac:dyDescent="0.3">
      <c r="A44" s="91">
        <v>39</v>
      </c>
      <c r="B44" s="55"/>
      <c r="C44" s="55"/>
      <c r="D44" s="56"/>
      <c r="E44" s="57"/>
      <c r="F44" s="57"/>
      <c r="G44" s="108"/>
      <c r="H44" s="73"/>
      <c r="I44" s="72"/>
      <c r="J44" s="56"/>
      <c r="K44" s="56"/>
      <c r="L44" s="56"/>
      <c r="M44" s="56"/>
      <c r="N44" s="56"/>
      <c r="O44" s="108"/>
      <c r="P44" s="73"/>
    </row>
    <row r="45" spans="1:16" x14ac:dyDescent="0.3">
      <c r="A45" s="91">
        <v>40</v>
      </c>
      <c r="B45" s="55"/>
      <c r="C45" s="55"/>
      <c r="D45" s="56"/>
      <c r="E45" s="57"/>
      <c r="F45" s="57"/>
      <c r="G45" s="108"/>
      <c r="H45" s="73"/>
      <c r="I45" s="72"/>
      <c r="J45" s="56"/>
      <c r="K45" s="56"/>
      <c r="L45" s="56"/>
      <c r="M45" s="56"/>
      <c r="N45" s="56"/>
      <c r="O45" s="108"/>
      <c r="P45" s="73"/>
    </row>
    <row r="46" spans="1:16" x14ac:dyDescent="0.3">
      <c r="A46" s="91">
        <v>41</v>
      </c>
      <c r="B46" s="55"/>
      <c r="C46" s="55"/>
      <c r="D46" s="56"/>
      <c r="E46" s="57"/>
      <c r="F46" s="57"/>
      <c r="G46" s="108"/>
      <c r="H46" s="73"/>
      <c r="I46" s="72"/>
      <c r="J46" s="56"/>
      <c r="K46" s="56"/>
      <c r="L46" s="56"/>
      <c r="M46" s="56"/>
      <c r="N46" s="56"/>
      <c r="O46" s="108"/>
      <c r="P46" s="73"/>
    </row>
    <row r="47" spans="1:16" x14ac:dyDescent="0.3">
      <c r="A47" s="91">
        <v>42</v>
      </c>
      <c r="B47" s="55"/>
      <c r="C47" s="55"/>
      <c r="D47" s="56"/>
      <c r="E47" s="57"/>
      <c r="F47" s="57"/>
      <c r="G47" s="108"/>
      <c r="H47" s="73"/>
      <c r="I47" s="72"/>
      <c r="J47" s="56"/>
      <c r="K47" s="56"/>
      <c r="L47" s="56"/>
      <c r="M47" s="56"/>
      <c r="N47" s="56"/>
      <c r="O47" s="108"/>
      <c r="P47" s="73"/>
    </row>
    <row r="48" spans="1:16" x14ac:dyDescent="0.3">
      <c r="A48" s="91">
        <v>43</v>
      </c>
      <c r="B48" s="55"/>
      <c r="C48" s="55"/>
      <c r="D48" s="56"/>
      <c r="E48" s="57"/>
      <c r="F48" s="57"/>
      <c r="G48" s="108"/>
      <c r="H48" s="73"/>
      <c r="I48" s="72"/>
      <c r="J48" s="56"/>
      <c r="K48" s="56"/>
      <c r="L48" s="56"/>
      <c r="M48" s="56"/>
      <c r="N48" s="56"/>
      <c r="O48" s="108"/>
      <c r="P48" s="73"/>
    </row>
    <row r="49" spans="1:16" x14ac:dyDescent="0.3">
      <c r="A49" s="91">
        <v>44</v>
      </c>
      <c r="B49" s="55"/>
      <c r="C49" s="55"/>
      <c r="D49" s="56"/>
      <c r="E49" s="57"/>
      <c r="F49" s="57"/>
      <c r="G49" s="108"/>
      <c r="H49" s="73"/>
      <c r="I49" s="72"/>
      <c r="J49" s="56"/>
      <c r="K49" s="56"/>
      <c r="L49" s="56"/>
      <c r="M49" s="56"/>
      <c r="N49" s="56"/>
      <c r="O49" s="108"/>
      <c r="P49" s="73"/>
    </row>
    <row r="50" spans="1:16" x14ac:dyDescent="0.3">
      <c r="A50" s="91">
        <v>45</v>
      </c>
      <c r="B50" s="55"/>
      <c r="C50" s="55"/>
      <c r="D50" s="56"/>
      <c r="E50" s="57"/>
      <c r="F50" s="57"/>
      <c r="G50" s="108"/>
      <c r="H50" s="73"/>
      <c r="I50" s="72"/>
      <c r="J50" s="56"/>
      <c r="K50" s="56"/>
      <c r="L50" s="56"/>
      <c r="M50" s="56"/>
      <c r="N50" s="56"/>
      <c r="O50" s="108"/>
      <c r="P50" s="73"/>
    </row>
    <row r="51" spans="1:16" x14ac:dyDescent="0.3">
      <c r="A51" s="91">
        <v>46</v>
      </c>
      <c r="B51" s="55"/>
      <c r="C51" s="55"/>
      <c r="D51" s="56"/>
      <c r="E51" s="57"/>
      <c r="F51" s="57"/>
      <c r="G51" s="108"/>
      <c r="H51" s="73"/>
      <c r="I51" s="72"/>
      <c r="J51" s="56"/>
      <c r="K51" s="56"/>
      <c r="L51" s="56"/>
      <c r="M51" s="56"/>
      <c r="N51" s="56"/>
      <c r="O51" s="108"/>
      <c r="P51" s="73"/>
    </row>
    <row r="52" spans="1:16" x14ac:dyDescent="0.3">
      <c r="A52" s="91">
        <v>47</v>
      </c>
      <c r="B52" s="55"/>
      <c r="C52" s="55"/>
      <c r="D52" s="56"/>
      <c r="E52" s="57"/>
      <c r="F52" s="57"/>
      <c r="G52" s="108"/>
      <c r="H52" s="73"/>
      <c r="I52" s="72"/>
      <c r="J52" s="56"/>
      <c r="K52" s="56"/>
      <c r="L52" s="56"/>
      <c r="M52" s="56"/>
      <c r="N52" s="56"/>
      <c r="O52" s="108"/>
      <c r="P52" s="73"/>
    </row>
    <row r="53" spans="1:16" x14ac:dyDescent="0.3">
      <c r="A53" s="91">
        <v>48</v>
      </c>
      <c r="B53" s="55"/>
      <c r="C53" s="55"/>
      <c r="D53" s="56"/>
      <c r="E53" s="57"/>
      <c r="F53" s="57"/>
      <c r="G53" s="108"/>
      <c r="H53" s="73"/>
      <c r="I53" s="72"/>
      <c r="J53" s="56"/>
      <c r="K53" s="56"/>
      <c r="L53" s="56"/>
      <c r="M53" s="56"/>
      <c r="N53" s="56"/>
      <c r="O53" s="108"/>
      <c r="P53" s="73"/>
    </row>
    <row r="54" spans="1:16" x14ac:dyDescent="0.3">
      <c r="A54" s="91">
        <v>49</v>
      </c>
      <c r="B54" s="55"/>
      <c r="C54" s="55"/>
      <c r="D54" s="56"/>
      <c r="E54" s="57"/>
      <c r="F54" s="57"/>
      <c r="G54" s="108"/>
      <c r="H54" s="73"/>
      <c r="I54" s="72"/>
      <c r="J54" s="56"/>
      <c r="K54" s="56"/>
      <c r="L54" s="56"/>
      <c r="M54" s="56"/>
      <c r="N54" s="56"/>
      <c r="O54" s="108"/>
      <c r="P54" s="73"/>
    </row>
    <row r="55" spans="1:16" x14ac:dyDescent="0.3">
      <c r="A55" s="91">
        <v>50</v>
      </c>
      <c r="B55" s="55"/>
      <c r="C55" s="55"/>
      <c r="D55" s="56"/>
      <c r="E55" s="57"/>
      <c r="F55" s="57"/>
      <c r="G55" s="108"/>
      <c r="H55" s="73"/>
      <c r="I55" s="72"/>
      <c r="J55" s="56"/>
      <c r="K55" s="56"/>
      <c r="L55" s="56"/>
      <c r="M55" s="56"/>
      <c r="N55" s="56"/>
      <c r="O55" s="108"/>
      <c r="P55" s="73"/>
    </row>
    <row r="56" spans="1:16" x14ac:dyDescent="0.3">
      <c r="A56" s="94"/>
      <c r="B56" s="95"/>
      <c r="C56" s="156"/>
      <c r="D56" s="156"/>
      <c r="E56" s="156"/>
      <c r="F56" s="156"/>
      <c r="G56" s="157"/>
      <c r="H56" s="157"/>
      <c r="I56" s="96"/>
      <c r="J56" s="96"/>
      <c r="K56" s="96"/>
      <c r="L56" s="96"/>
      <c r="M56" s="96"/>
      <c r="N56" s="96"/>
      <c r="O56" s="117"/>
      <c r="P56" s="117"/>
    </row>
    <row r="57" spans="1:16" x14ac:dyDescent="0.3">
      <c r="A57" s="80" t="s">
        <v>139</v>
      </c>
    </row>
    <row r="58" spans="1:16" x14ac:dyDescent="0.3">
      <c r="C58" s="158" t="s">
        <v>167</v>
      </c>
      <c r="D58" s="158"/>
      <c r="E58" s="158"/>
      <c r="F58" s="158"/>
      <c r="G58" s="158"/>
      <c r="H58" s="158"/>
      <c r="I58" s="97"/>
      <c r="J58" s="97"/>
      <c r="K58" s="97"/>
      <c r="L58" s="97"/>
      <c r="M58" s="97"/>
      <c r="N58" s="97"/>
      <c r="O58" s="118"/>
      <c r="P58" s="118"/>
    </row>
    <row r="59" spans="1:16" x14ac:dyDescent="0.3">
      <c r="G59" s="114"/>
      <c r="H59" s="114"/>
      <c r="O59" s="114"/>
      <c r="P59" s="114"/>
    </row>
    <row r="61" spans="1:16" x14ac:dyDescent="0.3">
      <c r="A61" s="80" t="s">
        <v>140</v>
      </c>
    </row>
    <row r="62" spans="1:16" x14ac:dyDescent="0.3">
      <c r="B62" s="54">
        <f>COUNTIF(B6:B56,"*")</f>
        <v>3</v>
      </c>
      <c r="J62" s="54">
        <f>COUNTIF(J6:J56,"*")</f>
        <v>4</v>
      </c>
    </row>
  </sheetData>
  <mergeCells count="5">
    <mergeCell ref="A1:H1"/>
    <mergeCell ref="A4:H4"/>
    <mergeCell ref="I4:P4"/>
    <mergeCell ref="C56:H56"/>
    <mergeCell ref="C58:H58"/>
  </mergeCells>
  <conditionalFormatting sqref="H3:N3">
    <cfRule type="cellIs" dxfId="2" priority="2" stopIfTrue="1" operator="equal">
      <formula>0</formula>
    </cfRule>
  </conditionalFormatting>
  <conditionalFormatting sqref="P3">
    <cfRule type="cellIs" dxfId="1" priority="1" stopIfTrue="1" operator="equal">
      <formula>0</formula>
    </cfRule>
  </conditionalFormatting>
  <conditionalFormatting sqref="S3 W3 AA3 AE3 AI3 AM3 AQ3 AU3 AY3 BC3 BG3 BK3 BO3 BS3 BW3 CA3 CE3 CI3 CM3 CQ3 CU3 CY3 DC3 DG3 DK3 DO3 DS3 DW3 EA3 EE3 EI3 EM3 EQ3 EU3 EY3 FC3 FG3 FK3 FO3 FS3 FW3 GA3 GE3 GI3 GM3 GQ3 GU3 GY3 HC3 HG3 HK3 HO3 HS3 HW3 IA3 IE3 II3 IM3 IQ3 IU3 IY3">
    <cfRule type="cellIs" dxfId="0" priority="4" stopIfTrue="1" operator="equal">
      <formula>0</formula>
    </cfRule>
  </conditionalFormatting>
  <printOptions horizontalCentered="1"/>
  <pageMargins left="0.39370078740157483" right="0.39370078740157483" top="0.39370078740157483" bottom="0.59055118110236227" header="0.39370078740157483" footer="0.31496062992125984"/>
  <pageSetup paperSize="9" scale="46" fitToHeight="5" orientation="portrait" r:id="rId1"/>
  <headerFooter>
    <oddFooter>&amp;R&amp;"FlandersArtSans-Regular,Standaard"&amp;10&amp;P/&amp;N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99071E9111424CBF453FB07FCBA245" ma:contentTypeVersion="14" ma:contentTypeDescription="Een nieuw document maken." ma:contentTypeScope="" ma:versionID="615c246f1d869feaea2722d5cb7cfb15">
  <xsd:schema xmlns:xsd="http://www.w3.org/2001/XMLSchema" xmlns:xs="http://www.w3.org/2001/XMLSchema" xmlns:p="http://schemas.microsoft.com/office/2006/metadata/properties" xmlns:ns2="a07baf1f-42a0-4d08-86ac-aac47d0f928b" xmlns:ns3="b646ba2c-5d6b-4dbe-848d-ffe408b4b53d" targetNamespace="http://schemas.microsoft.com/office/2006/metadata/properties" ma:root="true" ma:fieldsID="746b97b141f0c184470ba98487a37a2c" ns2:_="" ns3:_="">
    <xsd:import namespace="a07baf1f-42a0-4d08-86ac-aac47d0f928b"/>
    <xsd:import namespace="b646ba2c-5d6b-4dbe-848d-ffe408b4b53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baf1f-42a0-4d08-86ac-aac47d0f92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46ba2c-5d6b-4dbe-848d-ffe408b4b53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b3e9456-56c2-4fca-befd-6ed8a28b96d4}" ma:internalName="TaxCatchAll" ma:showField="CatchAllData" ma:web="b646ba2c-5d6b-4dbe-848d-ffe408b4b53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7baf1f-42a0-4d08-86ac-aac47d0f928b">
      <Terms xmlns="http://schemas.microsoft.com/office/infopath/2007/PartnerControls"/>
    </lcf76f155ced4ddcb4097134ff3c332f>
    <TaxCatchAll xmlns="b646ba2c-5d6b-4dbe-848d-ffe408b4b53d" xsi:nil="true"/>
  </documentManagement>
</p:properties>
</file>

<file path=customXml/itemProps1.xml><?xml version="1.0" encoding="utf-8"?>
<ds:datastoreItem xmlns:ds="http://schemas.openxmlformats.org/officeDocument/2006/customXml" ds:itemID="{48A9C8F5-1D69-42AC-8AC0-4B2E18A04233}">
  <ds:schemaRefs>
    <ds:schemaRef ds:uri="http://schemas.microsoft.com/sharepoint/v3/contenttype/forms"/>
  </ds:schemaRefs>
</ds:datastoreItem>
</file>

<file path=customXml/itemProps2.xml><?xml version="1.0" encoding="utf-8"?>
<ds:datastoreItem xmlns:ds="http://schemas.openxmlformats.org/officeDocument/2006/customXml" ds:itemID="{E47132CF-94C3-40C1-A266-DB504E208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7baf1f-42a0-4d08-86ac-aac47d0f928b"/>
    <ds:schemaRef ds:uri="b646ba2c-5d6b-4dbe-848d-ffe408b4b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FAD5D-8E69-4449-B218-8F4F603A926A}">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b646ba2c-5d6b-4dbe-848d-ffe408b4b53d"/>
    <ds:schemaRef ds:uri="http://purl.org/dc/dcmitype/"/>
    <ds:schemaRef ds:uri="http://schemas.microsoft.com/office/infopath/2007/PartnerControls"/>
    <ds:schemaRef ds:uri="a07baf1f-42a0-4d08-86ac-aac47d0f928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Aanvraagformulier</vt:lpstr>
      <vt:lpstr>Raming premie</vt:lpstr>
      <vt:lpstr>Raming SES premie</vt:lpstr>
      <vt:lpstr>Adressenlijst</vt:lpstr>
      <vt:lpstr>Aanvraagformulier!Afdrukbereik</vt:lpstr>
      <vt:lpstr>Adressenlijst!Afdrukbereik</vt:lpstr>
      <vt:lpstr>'Raming premie'!Afdrukbereik</vt:lpstr>
      <vt:lpstr>'Raming SES premie'!Afdrukbereik</vt:lpstr>
      <vt:lpstr>Adressenlijst!Afdruktitels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Wuyckens, Alain</dc:creator>
  <cp:keywords/>
  <dc:description/>
  <cp:lastModifiedBy>Van Holm Sara</cp:lastModifiedBy>
  <cp:revision/>
  <cp:lastPrinted>2023-08-30T08:55:00Z</cp:lastPrinted>
  <dcterms:created xsi:type="dcterms:W3CDTF">2023-07-13T14:11:02Z</dcterms:created>
  <dcterms:modified xsi:type="dcterms:W3CDTF">2024-03-04T09:58:41Z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0x0101009499071E9111424CBF453FB07FCBA245</vt:lpwstr>
  </property>
  <property fmtid="{D5CDD505-2E9C-101B-9397-08002B2CF9AE}" pid="3" name="MediaServiceImageTags">
    <vt:lpwstr/>
  </property>
</Properties>
</file>