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asisberekeningblad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<sst xmlns="http://schemas.openxmlformats.org/spreadsheetml/2006/main" count="30" uniqueCount="29">
  <si>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alleenstaande zonder PTL</t>
  </si>
  <si>
    <t>alleenstaande gehandicapte</t>
  </si>
  <si>
    <t>andere</t>
  </si>
  <si>
    <t>persoon ten laste</t>
  </si>
  <si>
    <t>Gezondheidsindex juni 2007 (basis 2004):</t>
  </si>
  <si>
    <t>Gezondheidsindex juni voorgaand kalenderjaar (basis 2004):</t>
  </si>
  <si>
    <t>Gezondheidsindex juni 2011 (basis 2004)</t>
  </si>
  <si>
    <t>Gezondheidsindex juni 2013 (basis 2004)</t>
  </si>
  <si>
    <t>INDEXERING BEDRAGEN Besluit Vlaamse Codex 2021</t>
  </si>
  <si>
    <t>uit het jaar 2020</t>
  </si>
  <si>
    <t>Gezondheidsindex juni 2020 (basis 2004)</t>
  </si>
  <si>
    <t>Basisbedrag BVCW 2021</t>
  </si>
  <si>
    <t>INKOMENSGRENZEN (cfr. Art. 6.13 BVCW 2021)</t>
  </si>
  <si>
    <r>
      <t xml:space="preserve">PLAATSBESCHRIJVING </t>
    </r>
    <r>
      <rPr>
        <sz val="8"/>
        <rFont val="Arial"/>
        <family val="2"/>
      </rPr>
      <t>(cfr. Art. 6.34 BVCW 2021)</t>
    </r>
  </si>
  <si>
    <t>INKOMEN (cfr. Art. 6.1, eerste lid, 5° BVCW 2021)</t>
  </si>
  <si>
    <r>
      <t>WAARBORG</t>
    </r>
    <r>
      <rPr>
        <sz val="8"/>
        <rFont val="Arial"/>
        <family val="2"/>
      </rPr>
      <t xml:space="preserve"> (cfr. Art. 6.61, §2, tweede lid BVCW 2021)</t>
    </r>
  </si>
  <si>
    <t>vergoeding voor gespreide betaling (cfr. Art.6.61 §3, eerste lid BVCW 2021)</t>
  </si>
  <si>
    <r>
      <t xml:space="preserve">MINIMALE HUURPRIJS </t>
    </r>
    <r>
      <rPr>
        <sz val="8"/>
        <rFont val="Arial"/>
        <family val="2"/>
      </rPr>
      <t>(cfr. Art. 6.48 BVCW 2021)</t>
    </r>
  </si>
  <si>
    <r>
      <t xml:space="preserve">PATRIMONIUMKORTING </t>
    </r>
    <r>
      <rPr>
        <sz val="8"/>
        <rFont val="Arial"/>
        <family val="2"/>
      </rPr>
      <t>(cfr. Art.6.49 BVCW 2021)</t>
    </r>
  </si>
  <si>
    <r>
      <t xml:space="preserve">ONDERBEZETTINGSVERGOEDING </t>
    </r>
    <r>
      <rPr>
        <sz val="8"/>
        <rFont val="Arial"/>
        <family val="2"/>
      </rPr>
      <t>(Cfr. Art.6.57, derde lid BVCW 2021)</t>
    </r>
  </si>
  <si>
    <r>
      <t>GEZINSKORTING</t>
    </r>
    <r>
      <rPr>
        <sz val="8"/>
        <rFont val="Arial"/>
        <family val="2"/>
      </rPr>
      <t xml:space="preserve"> (cfr. Art.6.51 BVCW 2021)</t>
    </r>
  </si>
  <si>
    <t>PUNTENSYSTEEM SVK INKOMEN (cfr. Art.4, §3 MB 21/12/2007 BVCW 2021)</t>
  </si>
  <si>
    <t>huurprijs SVK (cfr. Art 6.55 BVCW 2021 en art.7 MB 21/12/2007 BVCW 2021)</t>
  </si>
  <si>
    <t>Geïndexeerd bedrag 2023</t>
  </si>
  <si>
    <t>toepassing 2023</t>
  </si>
  <si>
    <t>Gezondheidsindex juni 2021 (basis 2004)</t>
  </si>
  <si>
    <t>uit het jaar 2021</t>
  </si>
  <si>
    <t>VRIJSTELLING GEÎNDEXEERDE INKOMENSVERVANGENDE TEGEMOETKOMING (IVT) (cfr. Art. 46 KSH)</t>
  </si>
  <si>
    <t>11 148,38</t>
  </si>
</sst>
</file>

<file path=xl/styles.xml><?xml version="1.0" encoding="utf-8"?>
<styleSheet xmlns="http://schemas.openxmlformats.org/spreadsheetml/2006/main">
  <numFmts count="7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[$€-2]\ #,##0.00"/>
    <numFmt numFmtId="206" formatCode="[$€-2]\ #,##0.0"/>
    <numFmt numFmtId="207" formatCode="[$€-2]\ #,##0"/>
    <numFmt numFmtId="208" formatCode="[$€-2]\ #.##000_);[Red]\([$€-2]\ #.##000\)"/>
    <numFmt numFmtId="209" formatCode="_-* #,##0.00\ [$€]_-;\-* #,##0.00\ [$€]_-;_-* &quot;-&quot;??\ [$€]_-;_-@_-"/>
    <numFmt numFmtId="210" formatCode="#,##0.00\ [$€-81D];\-#,##0.00\ [$€-81D]"/>
    <numFmt numFmtId="211" formatCode="#,##0.00\ [$€-81D]"/>
    <numFmt numFmtId="212" formatCode="#,##0\ [$€-81D]"/>
    <numFmt numFmtId="213" formatCode="&quot;€&quot;\ #,##0_-"/>
    <numFmt numFmtId="214" formatCode="[$€-2]\ #,##0_-"/>
    <numFmt numFmtId="215" formatCode="_ [$€-413]\ * #,##0.00_ ;_ [$€-413]\ * \-#,##0.00_ ;_ [$€-413]\ * &quot;-&quot;??_ ;_ @_ "/>
    <numFmt numFmtId="216" formatCode="_ [$€-813]\ * #,##0.00_ ;_ [$€-813]\ * \-#,##0.00_ ;_ [$€-813]\ * &quot;-&quot;??_ ;_ @_ "/>
    <numFmt numFmtId="217" formatCode="&quot;€&quot;\ #,##0"/>
    <numFmt numFmtId="218" formatCode="&quot;Waar&quot;;&quot;Waar&quot;;&quot;Onwaar&quot;"/>
    <numFmt numFmtId="219" formatCode="[$-813]dddd\ d\ mmmm\ yyyy"/>
    <numFmt numFmtId="220" formatCode="_-* #,##0.0\ _B_F_-;\-* #,##0.0\ _B_F_-;_-* &quot;-&quot;??\ _B_F_-;_-@_-"/>
    <numFmt numFmtId="221" formatCode="_-* #,##0\ _B_F_-;\-* #,##0\ _B_F_-;_-* &quot;-&quot;??\ _B_F_-;_-@_-"/>
    <numFmt numFmtId="222" formatCode="[$-F800]dddd\,\ mmmm\ dd\,\ yyyy"/>
    <numFmt numFmtId="223" formatCode="mmm/yyyy"/>
    <numFmt numFmtId="224" formatCode="_ * #,##0.0_ ;_ * \-#,##0.0_ ;_ * &quot;-&quot;?_ ;_ @_ "/>
    <numFmt numFmtId="225" formatCode="_-* #,##0.000\ _B_F_-;\-* #,##0.000\ _B_F_-;_-* &quot;-&quot;??\ _B_F_-;_-@_-"/>
    <numFmt numFmtId="226" formatCode="_-* #,##0.0000\ _B_F_-;\-* #,##0.0000\ _B_F_-;_-* &quot;-&quot;??\ _B_F_-;_-@_-"/>
    <numFmt numFmtId="227" formatCode="_-* #,##0.00000\ _B_F_-;\-* #,##0.00000\ _B_F_-;_-* &quot;-&quot;??\ _B_F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63"/>
      <name val="Roboto"/>
      <family val="0"/>
    </font>
    <font>
      <b/>
      <sz val="8"/>
      <color indexed="63"/>
      <name val="Roboto"/>
      <family val="0"/>
    </font>
    <font>
      <b/>
      <sz val="8"/>
      <color indexed="8"/>
      <name val="Arial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222221"/>
      <name val="Roboto"/>
      <family val="0"/>
    </font>
    <font>
      <b/>
      <sz val="8"/>
      <color rgb="FF222221"/>
      <name val="Roboto"/>
      <family val="0"/>
    </font>
    <font>
      <b/>
      <sz val="8"/>
      <color rgb="FF000000"/>
      <name val="Arial"/>
      <family val="2"/>
    </font>
    <font>
      <sz val="9"/>
      <color rgb="FF24242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4" fillId="0" borderId="0" xfId="59" applyFont="1">
      <alignment/>
      <protection/>
    </xf>
    <xf numFmtId="0" fontId="3" fillId="0" borderId="10" xfId="59" applyFont="1" applyBorder="1">
      <alignment/>
      <protection/>
    </xf>
    <xf numFmtId="0" fontId="3" fillId="0" borderId="0" xfId="59" applyFont="1" applyBorder="1">
      <alignment/>
      <protection/>
    </xf>
    <xf numFmtId="0" fontId="3" fillId="33" borderId="0" xfId="59" applyFont="1" applyFill="1" applyAlignment="1">
      <alignment horizontal="center"/>
      <protection/>
    </xf>
    <xf numFmtId="0" fontId="4" fillId="0" borderId="0" xfId="59" applyFont="1" applyAlignment="1">
      <alignment horizontal="left" indent="1"/>
      <protection/>
    </xf>
    <xf numFmtId="0" fontId="4" fillId="0" borderId="0" xfId="59" applyNumberFormat="1" applyFont="1">
      <alignment/>
      <protection/>
    </xf>
    <xf numFmtId="3" fontId="4" fillId="0" borderId="0" xfId="59" applyNumberFormat="1" applyFont="1" applyBorder="1">
      <alignment/>
      <protection/>
    </xf>
    <xf numFmtId="0" fontId="4" fillId="0" borderId="11" xfId="0" applyFont="1" applyBorder="1" applyAlignment="1">
      <alignment/>
    </xf>
    <xf numFmtId="195" fontId="3" fillId="33" borderId="0" xfId="48" applyNumberFormat="1" applyFont="1" applyFill="1" applyAlignment="1">
      <alignment horizontal="center"/>
    </xf>
    <xf numFmtId="14" fontId="4" fillId="0" borderId="0" xfId="59" applyNumberFormat="1" applyFont="1">
      <alignment/>
      <protection/>
    </xf>
    <xf numFmtId="14" fontId="3" fillId="0" borderId="0" xfId="59" applyNumberFormat="1" applyFont="1" applyAlignment="1">
      <alignment horizontal="center"/>
      <protection/>
    </xf>
    <xf numFmtId="14" fontId="0" fillId="0" borderId="0" xfId="59" applyNumberFormat="1">
      <alignment/>
      <protection/>
    </xf>
    <xf numFmtId="220" fontId="4" fillId="0" borderId="10" xfId="48" applyNumberFormat="1" applyFont="1" applyBorder="1" applyAlignment="1">
      <alignment/>
    </xf>
    <xf numFmtId="220" fontId="4" fillId="0" borderId="10" xfId="48" applyNumberFormat="1" applyFont="1" applyFill="1" applyBorder="1" applyAlignment="1">
      <alignment/>
    </xf>
    <xf numFmtId="220" fontId="4" fillId="0" borderId="0" xfId="48" applyNumberFormat="1" applyFont="1" applyBorder="1" applyAlignment="1">
      <alignment/>
    </xf>
    <xf numFmtId="220" fontId="4" fillId="0" borderId="0" xfId="48" applyNumberFormat="1" applyFont="1" applyFill="1" applyBorder="1" applyAlignment="1">
      <alignment/>
    </xf>
    <xf numFmtId="220" fontId="3" fillId="0" borderId="10" xfId="48" applyNumberFormat="1" applyFont="1" applyBorder="1" applyAlignment="1">
      <alignment/>
    </xf>
    <xf numFmtId="220" fontId="3" fillId="0" borderId="10" xfId="48" applyNumberFormat="1" applyFont="1" applyFill="1" applyBorder="1" applyAlignment="1">
      <alignment/>
    </xf>
    <xf numFmtId="220" fontId="4" fillId="0" borderId="12" xfId="48" applyNumberFormat="1" applyFont="1" applyBorder="1" applyAlignment="1">
      <alignment/>
    </xf>
    <xf numFmtId="220" fontId="3" fillId="0" borderId="0" xfId="48" applyNumberFormat="1" applyFont="1" applyFill="1" applyBorder="1" applyAlignment="1">
      <alignment/>
    </xf>
    <xf numFmtId="220" fontId="46" fillId="0" borderId="0" xfId="48" applyNumberFormat="1" applyFont="1" applyFill="1" applyBorder="1" applyAlignment="1">
      <alignment/>
    </xf>
    <xf numFmtId="220" fontId="4" fillId="0" borderId="0" xfId="48" applyNumberFormat="1" applyFont="1" applyAlignment="1">
      <alignment/>
    </xf>
    <xf numFmtId="220" fontId="0" fillId="0" borderId="0" xfId="48" applyNumberFormat="1" applyFont="1" applyFill="1" applyAlignment="1">
      <alignment/>
    </xf>
    <xf numFmtId="0" fontId="6" fillId="0" borderId="0" xfId="59" applyFont="1">
      <alignment/>
      <protection/>
    </xf>
    <xf numFmtId="0" fontId="0" fillId="0" borderId="0" xfId="0" applyAlignment="1">
      <alignment horizontal="center"/>
    </xf>
    <xf numFmtId="0" fontId="5" fillId="0" borderId="0" xfId="59" applyFont="1" applyFill="1" applyBorder="1">
      <alignment/>
      <protection/>
    </xf>
    <xf numFmtId="0" fontId="0" fillId="0" borderId="0" xfId="59" applyAlignment="1">
      <alignment horizontal="center"/>
      <protection/>
    </xf>
    <xf numFmtId="220" fontId="4" fillId="0" borderId="10" xfId="48" applyNumberFormat="1" applyFont="1" applyFill="1" applyBorder="1" applyAlignment="1">
      <alignment horizontal="center"/>
    </xf>
    <xf numFmtId="220" fontId="4" fillId="0" borderId="10" xfId="48" applyNumberFormat="1" applyFont="1" applyBorder="1" applyAlignment="1">
      <alignment horizontal="center"/>
    </xf>
    <xf numFmtId="0" fontId="6" fillId="0" borderId="0" xfId="59" applyFont="1" applyAlignment="1">
      <alignment horizontal="center"/>
      <protection/>
    </xf>
    <xf numFmtId="0" fontId="6" fillId="34" borderId="0" xfId="59" applyFont="1" applyFill="1">
      <alignment/>
      <protection/>
    </xf>
    <xf numFmtId="220" fontId="4" fillId="0" borderId="10" xfId="48" applyNumberFormat="1" applyFont="1" applyFill="1" applyBorder="1" applyAlignment="1">
      <alignment horizontal="left"/>
    </xf>
    <xf numFmtId="207" fontId="4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226" fontId="4" fillId="0" borderId="10" xfId="48" applyNumberFormat="1" applyFont="1" applyBorder="1" applyAlignment="1" quotePrefix="1">
      <alignment horizontal="right"/>
    </xf>
    <xf numFmtId="0" fontId="47" fillId="0" borderId="0" xfId="0" applyFont="1" applyAlignment="1">
      <alignment/>
    </xf>
    <xf numFmtId="0" fontId="48" fillId="35" borderId="13" xfId="0" applyFont="1" applyFill="1" applyBorder="1" applyAlignment="1">
      <alignment/>
    </xf>
    <xf numFmtId="14" fontId="3" fillId="35" borderId="14" xfId="48" applyNumberFormat="1" applyFont="1" applyFill="1" applyBorder="1" applyAlignment="1">
      <alignment horizontal="center"/>
    </xf>
    <xf numFmtId="0" fontId="0" fillId="0" borderId="0" xfId="59" applyFont="1" applyBorder="1">
      <alignment/>
      <protection/>
    </xf>
    <xf numFmtId="0" fontId="0" fillId="0" borderId="0" xfId="59" applyBorder="1">
      <alignment/>
      <protection/>
    </xf>
    <xf numFmtId="220" fontId="4" fillId="0" borderId="0" xfId="48" applyNumberFormat="1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220" fontId="4" fillId="0" borderId="10" xfId="50" applyNumberFormat="1" applyFont="1" applyBorder="1" applyAlignment="1">
      <alignment horizontal="right"/>
    </xf>
    <xf numFmtId="0" fontId="3" fillId="0" borderId="15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4" fontId="50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mma 2" xfId="50"/>
    <cellStyle name="Kop 1" xfId="51"/>
    <cellStyle name="Kop 2" xfId="52"/>
    <cellStyle name="Kop 3" xfId="53"/>
    <cellStyle name="Kop 4" xfId="54"/>
    <cellStyle name="Neutraal" xfId="55"/>
    <cellStyle name="Notitie" xfId="56"/>
    <cellStyle name="Ongeldig" xfId="57"/>
    <cellStyle name="Percent" xfId="58"/>
    <cellStyle name="Standaard 2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90" zoomScaleNormal="90" zoomScalePageLayoutView="0" workbookViewId="0" topLeftCell="A22">
      <pane xSplit="1" topLeftCell="B1" activePane="topRight" state="frozen"/>
      <selection pane="topLeft" activeCell="A1" sqref="A1"/>
      <selection pane="topRight" activeCell="C41" sqref="C41"/>
    </sheetView>
  </sheetViews>
  <sheetFormatPr defaultColWidth="9.28125" defaultRowHeight="12.75"/>
  <cols>
    <col min="1" max="1" width="55.8515625" style="41" bestFit="1" customWidth="1"/>
    <col min="2" max="2" width="18.7109375" style="42" bestFit="1" customWidth="1"/>
    <col min="3" max="3" width="26.28125" style="42" bestFit="1" customWidth="1"/>
    <col min="4" max="16384" width="9.28125" style="42" customWidth="1"/>
  </cols>
  <sheetData>
    <row r="1" spans="1:3" s="1" customFormat="1" ht="12.75">
      <c r="A1" s="46" t="s">
        <v>8</v>
      </c>
      <c r="B1" s="47"/>
      <c r="C1" s="33" t="s">
        <v>24</v>
      </c>
    </row>
    <row r="2" spans="1:2" s="1" customFormat="1" ht="13.5" thickBot="1">
      <c r="A2" s="3"/>
      <c r="B2" s="3"/>
    </row>
    <row r="3" spans="1:3" s="14" customFormat="1" ht="13.5" thickBot="1">
      <c r="A3" s="12"/>
      <c r="B3" s="13"/>
      <c r="C3" s="40">
        <v>44713</v>
      </c>
    </row>
    <row r="4" spans="1:3" s="1" customFormat="1" ht="13.5" thickBot="1">
      <c r="A4" s="3" t="s">
        <v>5</v>
      </c>
      <c r="B4" s="28"/>
      <c r="C4" s="39">
        <v>146.16</v>
      </c>
    </row>
    <row r="5" spans="1:2" s="1" customFormat="1" ht="12.75">
      <c r="A5" s="3" t="s">
        <v>4</v>
      </c>
      <c r="B5" s="8">
        <v>105.28</v>
      </c>
    </row>
    <row r="6" spans="1:2" s="1" customFormat="1" ht="12.75">
      <c r="A6" s="3" t="s">
        <v>6</v>
      </c>
      <c r="B6" s="3">
        <v>116.43</v>
      </c>
    </row>
    <row r="7" spans="1:2" s="1" customFormat="1" ht="12.75">
      <c r="A7" s="3" t="s">
        <v>7</v>
      </c>
      <c r="B7" s="3">
        <v>121.01</v>
      </c>
    </row>
    <row r="8" spans="1:2" s="1" customFormat="1" ht="12.75">
      <c r="A8" s="3" t="s">
        <v>10</v>
      </c>
      <c r="B8" s="3">
        <v>132.91</v>
      </c>
    </row>
    <row r="9" spans="1:2" s="1" customFormat="1" ht="12.75">
      <c r="A9" s="3" t="s">
        <v>25</v>
      </c>
      <c r="B9" s="38">
        <v>134.43</v>
      </c>
    </row>
    <row r="10" spans="1:2" s="1" customFormat="1" ht="12.75">
      <c r="A10" s="3"/>
      <c r="B10" s="3"/>
    </row>
    <row r="11" spans="1:3" s="1" customFormat="1" ht="12.75">
      <c r="A11" s="7"/>
      <c r="B11" s="6" t="s">
        <v>11</v>
      </c>
      <c r="C11" s="11" t="s">
        <v>23</v>
      </c>
    </row>
    <row r="12" s="1" customFormat="1" ht="12.75">
      <c r="A12" s="2"/>
    </row>
    <row r="13" spans="1:2" s="1" customFormat="1" ht="12.75">
      <c r="A13" s="5"/>
      <c r="B13" s="9"/>
    </row>
    <row r="14" s="1" customFormat="1" ht="12.75">
      <c r="A14" s="36" t="s">
        <v>14</v>
      </c>
    </row>
    <row r="15" spans="1:3" s="1" customFormat="1" ht="12.75">
      <c r="A15" s="10"/>
      <c r="B15" s="35" t="s">
        <v>26</v>
      </c>
      <c r="C15" s="37">
        <f>C4/B9</f>
        <v>1.087257308636465</v>
      </c>
    </row>
    <row r="16" spans="2:3" s="1" customFormat="1" ht="12.75">
      <c r="B16" s="35" t="s">
        <v>9</v>
      </c>
      <c r="C16" s="37">
        <f>C4/B8</f>
        <v>1.0996915205778346</v>
      </c>
    </row>
    <row r="17" s="1" customFormat="1" ht="12.75">
      <c r="A17" s="4" t="s">
        <v>12</v>
      </c>
    </row>
    <row r="18" spans="1:3" s="1" customFormat="1" ht="12.75">
      <c r="A18" s="15" t="s">
        <v>0</v>
      </c>
      <c r="B18" s="15">
        <v>20244</v>
      </c>
      <c r="C18" s="34">
        <f>CEILING(B18*C$4/$B$5,1)</f>
        <v>28105</v>
      </c>
    </row>
    <row r="19" spans="1:3" s="1" customFormat="1" ht="12.75">
      <c r="A19" s="15" t="s">
        <v>1</v>
      </c>
      <c r="B19" s="15">
        <v>21940</v>
      </c>
      <c r="C19" s="30">
        <f>CEILING(B19*C$4/$B$5,1)</f>
        <v>30460</v>
      </c>
    </row>
    <row r="20" spans="1:3" s="1" customFormat="1" ht="12.75">
      <c r="A20" s="15" t="s">
        <v>2</v>
      </c>
      <c r="B20" s="15">
        <v>30365</v>
      </c>
      <c r="C20" s="30">
        <f>CEILING(B20*C$4/$B$5,1)</f>
        <v>42156</v>
      </c>
    </row>
    <row r="21" spans="1:3" s="1" customFormat="1" ht="12.75">
      <c r="A21" s="15" t="s">
        <v>3</v>
      </c>
      <c r="B21" s="15">
        <v>1697</v>
      </c>
      <c r="C21" s="30">
        <f>CEILING(B21*C$4/$B$5,1)</f>
        <v>2356</v>
      </c>
    </row>
    <row r="22" spans="1:3" s="1" customFormat="1" ht="12.75">
      <c r="A22" s="17"/>
      <c r="B22" s="17"/>
      <c r="C22" s="29"/>
    </row>
    <row r="23" spans="1:3" s="1" customFormat="1" ht="12.75">
      <c r="A23" s="19" t="s">
        <v>13</v>
      </c>
      <c r="B23" s="15">
        <v>27</v>
      </c>
      <c r="C23" s="31">
        <f>CEILING($B23*C$4/$B$5,1)</f>
        <v>38</v>
      </c>
    </row>
    <row r="24" spans="1:3" s="1" customFormat="1" ht="12.75">
      <c r="A24" s="22"/>
      <c r="B24" s="17"/>
      <c r="C24" s="29"/>
    </row>
    <row r="25" spans="1:3" s="1" customFormat="1" ht="12.75">
      <c r="A25" s="19" t="s">
        <v>15</v>
      </c>
      <c r="B25" s="15">
        <v>800</v>
      </c>
      <c r="C25" s="31">
        <f>CEILING($B25*C$4/$B$5,1)</f>
        <v>1111</v>
      </c>
    </row>
    <row r="26" spans="1:3" s="1" customFormat="1" ht="12.75">
      <c r="A26" s="19" t="s">
        <v>16</v>
      </c>
      <c r="B26" s="15">
        <v>10</v>
      </c>
      <c r="C26" s="31">
        <f>CEILING($B26*C$4/$B$5,1)</f>
        <v>14</v>
      </c>
    </row>
    <row r="27" spans="1:3" ht="12.75">
      <c r="A27" s="22"/>
      <c r="B27" s="18"/>
      <c r="C27" s="27"/>
    </row>
    <row r="28" spans="1:3" ht="12.75">
      <c r="A28" s="20" t="s">
        <v>17</v>
      </c>
      <c r="B28" s="15">
        <v>100</v>
      </c>
      <c r="C28" s="31">
        <f>CEILING($B28*C$4/$B$5,1)</f>
        <v>139</v>
      </c>
    </row>
    <row r="29" spans="1:3" ht="12.75">
      <c r="A29" s="22"/>
      <c r="B29" s="15">
        <v>200</v>
      </c>
      <c r="C29" s="31">
        <f>C28*2</f>
        <v>278</v>
      </c>
    </row>
    <row r="30" spans="1:3" ht="12.75">
      <c r="A30" s="18"/>
      <c r="B30" s="15">
        <v>650</v>
      </c>
      <c r="C30" s="31">
        <f>CEILING($B30*C$4/$B$6,1)</f>
        <v>816</v>
      </c>
    </row>
    <row r="31" spans="1:3" ht="12.75">
      <c r="A31" s="18"/>
      <c r="B31" s="15">
        <v>250</v>
      </c>
      <c r="C31" s="31">
        <f>CEILING($B31*C$4/$B$6,1)</f>
        <v>314</v>
      </c>
    </row>
    <row r="32" spans="1:3" ht="12.75">
      <c r="A32" s="23"/>
      <c r="B32" s="17"/>
      <c r="C32" s="27"/>
    </row>
    <row r="33" spans="1:3" ht="12.75">
      <c r="A33" s="20" t="s">
        <v>18</v>
      </c>
      <c r="C33" s="27"/>
    </row>
    <row r="34" spans="1:3" ht="12.75">
      <c r="A34" s="22"/>
      <c r="B34" s="15">
        <v>115</v>
      </c>
      <c r="C34" s="31">
        <f>CEILING($B34*C$4/$B$5,1)</f>
        <v>160</v>
      </c>
    </row>
    <row r="35" spans="1:3" ht="12.75">
      <c r="A35" s="18"/>
      <c r="B35" s="15">
        <v>650</v>
      </c>
      <c r="C35" s="31">
        <f>CEILING($B35*C$4/$B$6,1)</f>
        <v>816</v>
      </c>
    </row>
    <row r="36" spans="1:3" ht="12.75">
      <c r="A36" s="18"/>
      <c r="B36" s="15">
        <v>250</v>
      </c>
      <c r="C36" s="31">
        <f>CEILING($B36*C$4/$B$6,1)</f>
        <v>314</v>
      </c>
    </row>
    <row r="37" spans="1:3" ht="12.75">
      <c r="A37" s="23"/>
      <c r="B37" s="17"/>
      <c r="C37" s="27"/>
    </row>
    <row r="38" spans="1:3" s="1" customFormat="1" ht="12.75">
      <c r="A38" s="20" t="s">
        <v>20</v>
      </c>
      <c r="B38" s="24"/>
      <c r="C38" s="29"/>
    </row>
    <row r="39" spans="1:3" s="1" customFormat="1" ht="12.75">
      <c r="A39" s="16" t="s">
        <v>3</v>
      </c>
      <c r="B39" s="21">
        <v>15</v>
      </c>
      <c r="C39" s="31">
        <f>CEILING($B39*C$4/$B$5,1)</f>
        <v>21</v>
      </c>
    </row>
    <row r="40" spans="1:3" s="1" customFormat="1" ht="12.75">
      <c r="A40" s="18"/>
      <c r="B40" s="17"/>
      <c r="C40" s="43"/>
    </row>
    <row r="41" spans="1:3" s="1" customFormat="1" ht="12.75">
      <c r="A41" s="44" t="s">
        <v>27</v>
      </c>
      <c r="B41" s="45" t="s">
        <v>28</v>
      </c>
      <c r="C41" s="48">
        <v>13660.01</v>
      </c>
    </row>
    <row r="42" s="1" customFormat="1" ht="12.75">
      <c r="C42" s="29"/>
    </row>
    <row r="43" spans="1:3" s="1" customFormat="1" ht="12.75">
      <c r="A43" s="20" t="s">
        <v>19</v>
      </c>
      <c r="B43" s="15">
        <v>25</v>
      </c>
      <c r="C43" s="31">
        <f>CEILING($B43*C$4/$B$5,1)</f>
        <v>35</v>
      </c>
    </row>
    <row r="44" s="1" customFormat="1" ht="12.75">
      <c r="C44" s="29"/>
    </row>
    <row r="45" spans="1:3" s="1" customFormat="1" ht="12.75">
      <c r="A45" s="20" t="s">
        <v>21</v>
      </c>
      <c r="B45" s="15"/>
      <c r="C45" s="29"/>
    </row>
    <row r="46" spans="1:3" s="1" customFormat="1" ht="12.75">
      <c r="A46" s="15"/>
      <c r="B46" s="15">
        <v>50</v>
      </c>
      <c r="C46" s="31">
        <f>CEILING($B46*C$4/$B$7,1)</f>
        <v>61</v>
      </c>
    </row>
    <row r="47" spans="1:3" s="1" customFormat="1" ht="12.75">
      <c r="A47" s="15"/>
      <c r="B47" s="15">
        <v>150</v>
      </c>
      <c r="C47" s="31">
        <f aca="true" t="shared" si="0" ref="C47:C55">CEILING($B47*C$4/$B$7,1)</f>
        <v>182</v>
      </c>
    </row>
    <row r="48" spans="1:3" s="1" customFormat="1" ht="12.75">
      <c r="A48" s="15"/>
      <c r="B48" s="15">
        <v>300</v>
      </c>
      <c r="C48" s="31">
        <f t="shared" si="0"/>
        <v>363</v>
      </c>
    </row>
    <row r="49" spans="1:3" s="1" customFormat="1" ht="12.75">
      <c r="A49" s="15"/>
      <c r="B49" s="15">
        <v>500</v>
      </c>
      <c r="C49" s="31">
        <f t="shared" si="0"/>
        <v>604</v>
      </c>
    </row>
    <row r="50" spans="1:3" s="1" customFormat="1" ht="12.75">
      <c r="A50" s="15"/>
      <c r="B50" s="15">
        <v>700</v>
      </c>
      <c r="C50" s="31">
        <f t="shared" si="0"/>
        <v>846</v>
      </c>
    </row>
    <row r="51" spans="1:3" s="1" customFormat="1" ht="12.75">
      <c r="A51" s="15"/>
      <c r="B51" s="15">
        <v>120</v>
      </c>
      <c r="C51" s="31">
        <f t="shared" si="0"/>
        <v>145</v>
      </c>
    </row>
    <row r="52" spans="1:3" s="1" customFormat="1" ht="12.75">
      <c r="A52" s="15"/>
      <c r="B52" s="15">
        <v>240</v>
      </c>
      <c r="C52" s="31">
        <f t="shared" si="0"/>
        <v>290</v>
      </c>
    </row>
    <row r="53" spans="1:3" s="1" customFormat="1" ht="12.75">
      <c r="A53" s="15"/>
      <c r="B53" s="15">
        <v>420</v>
      </c>
      <c r="C53" s="31">
        <f t="shared" si="0"/>
        <v>508</v>
      </c>
    </row>
    <row r="54" spans="1:3" s="1" customFormat="1" ht="12.75">
      <c r="A54" s="15"/>
      <c r="B54" s="15">
        <v>660</v>
      </c>
      <c r="C54" s="31">
        <f t="shared" si="0"/>
        <v>798</v>
      </c>
    </row>
    <row r="55" spans="1:3" s="1" customFormat="1" ht="12.75">
      <c r="A55" s="15"/>
      <c r="B55" s="15">
        <v>900</v>
      </c>
      <c r="C55" s="31">
        <f t="shared" si="0"/>
        <v>1088</v>
      </c>
    </row>
    <row r="56" spans="1:3" s="26" customFormat="1" ht="12.75">
      <c r="A56" s="20" t="s">
        <v>22</v>
      </c>
      <c r="B56" s="25"/>
      <c r="C56" s="32"/>
    </row>
    <row r="57" spans="1:3" s="1" customFormat="1" ht="12.75">
      <c r="A57" s="17"/>
      <c r="B57" s="15">
        <v>100</v>
      </c>
      <c r="C57" s="31">
        <f>CEILING($B57*C$4/$B$5,1)</f>
        <v>139</v>
      </c>
    </row>
    <row r="58" spans="1:3" s="1" customFormat="1" ht="12.75">
      <c r="A58" s="17"/>
      <c r="B58" s="15">
        <v>125</v>
      </c>
      <c r="C58" s="31">
        <f>CEILING($B58*C$4/$B$5,1)</f>
        <v>174</v>
      </c>
    </row>
    <row r="59" spans="1:3" s="1" customFormat="1" ht="12.75">
      <c r="A59" s="17"/>
      <c r="B59" s="15">
        <v>150</v>
      </c>
      <c r="C59" s="31">
        <f>CEILING($B59*C$4/$B$5,1)</f>
        <v>209</v>
      </c>
    </row>
    <row r="60" spans="1:3" s="1" customFormat="1" ht="12.75">
      <c r="A60" s="17"/>
      <c r="B60" s="15">
        <v>175</v>
      </c>
      <c r="C60" s="31">
        <f>CEILING($B60*C$4/$B$5,1)</f>
        <v>243</v>
      </c>
    </row>
    <row r="61" spans="1:3" s="1" customFormat="1" ht="12.75">
      <c r="A61" s="17"/>
      <c r="B61" s="15">
        <v>200</v>
      </c>
      <c r="C61" s="31">
        <f>CEILING($B61*C$4/$B$5,1)</f>
        <v>278</v>
      </c>
    </row>
    <row r="62" s="1" customFormat="1" ht="12.75">
      <c r="A62" s="4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Huisvestingsmaatschappij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wd1239</dc:creator>
  <cp:keywords/>
  <dc:description/>
  <cp:lastModifiedBy>Van Hoefs, Elke</cp:lastModifiedBy>
  <cp:lastPrinted>2010-01-21T15:03:38Z</cp:lastPrinted>
  <dcterms:created xsi:type="dcterms:W3CDTF">2006-10-10T15:01:59Z</dcterms:created>
  <dcterms:modified xsi:type="dcterms:W3CDTF">2023-01-18T13:09:57Z</dcterms:modified>
  <cp:category/>
  <cp:version/>
  <cp:contentType/>
  <cp:contentStatus/>
</cp:coreProperties>
</file>