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900" activeTab="0"/>
  </bookViews>
  <sheets>
    <sheet name="SO-blanco" sheetId="1" r:id="rId1"/>
    <sheet name="SO-gesign leemten" sheetId="2" r:id="rId2"/>
  </sheets>
  <definedNames>
    <definedName name="_xlnm.Print_Titles" localSheetId="0">'SO-blanco'!$6:$10</definedName>
  </definedNames>
  <calcPr fullCalcOnLoad="1"/>
</workbook>
</file>

<file path=xl/sharedStrings.xml><?xml version="1.0" encoding="utf-8"?>
<sst xmlns="http://schemas.openxmlformats.org/spreadsheetml/2006/main" count="97" uniqueCount="78">
  <si>
    <t>STEMPEL VAN DE INSCHRIJVER</t>
  </si>
  <si>
    <t>Artikel</t>
  </si>
  <si>
    <t>Eenheidsprijs in letters</t>
  </si>
  <si>
    <t>Verkeerde gegevens</t>
  </si>
  <si>
    <t>ontwerper</t>
  </si>
  <si>
    <t>inschrijver</t>
  </si>
  <si>
    <t>in meer</t>
  </si>
  <si>
    <t>in min</t>
  </si>
  <si>
    <t>SUBTOTAAL KOL. 7 :</t>
  </si>
  <si>
    <t>De inschrijver mag niets vermelden in de kolommen 8 tot 11</t>
  </si>
  <si>
    <t>N.B. AL DE HOEVEELHEDEN ZIJN FORFAITAIR, BEHALVE DIE WELKE VOORAFGEGAAN OF GEVOLGD WORDEN DOOR DE AFKORTING "V.H." (vermoedelijke hoeveelheid)</t>
  </si>
  <si>
    <t>Beknopte aanduiding van
de werken en prestaties</t>
  </si>
  <si>
    <t>Hoeveelheid berekend door
de</t>
  </si>
  <si>
    <t>Opgemaakt te</t>
  </si>
  <si>
    <t>,op</t>
  </si>
  <si>
    <t>Balans C:</t>
  </si>
  <si>
    <t>Totaal A :</t>
  </si>
  <si>
    <t>Totaal vergeten/gesplitste posten :</t>
  </si>
  <si>
    <t>BALANS D ( bedrag van alle aanvaarde leemten):</t>
  </si>
  <si>
    <t>VAK IN TE VULLEN NA BESTELLING</t>
  </si>
  <si>
    <t>De</t>
  </si>
  <si>
    <t>Voor het bestuur,</t>
  </si>
  <si>
    <t>VAK IN TE VULLEN NA VERIFICATIE</t>
  </si>
  <si>
    <t>TOT. GESIGN. LEEMTEN :</t>
  </si>
  <si>
    <t>TOTALEN:</t>
  </si>
  <si>
    <t>BALANS C :</t>
  </si>
  <si>
    <t>inclusief              % korting :</t>
  </si>
  <si>
    <t xml:space="preserve"> GESIGNALEERDE LEEMTEN</t>
  </si>
  <si>
    <t>Samenvattende opmeting door de ondergetekende ontwerper geheel nagezien volgens de reglementaire voorschriften en de aanbevelingen van de Vlaamse Maatschappij voor Sociaal Wonen</t>
  </si>
  <si>
    <t>GEVOEGD BIJ MIJN INSCHRIJVING</t>
  </si>
  <si>
    <t>DD</t>
  </si>
  <si>
    <t>Hoeveelheid berekend door de</t>
  </si>
  <si>
    <t>Gedeeltelijke 
som (afgerond 
op de cent)</t>
  </si>
  <si>
    <t>Lees voor het invullen van dit formulier het derde deel van het bijzonder bestek VM/B 2013</t>
  </si>
  <si>
    <t>Hoeveelheid</t>
  </si>
  <si>
    <r>
      <t xml:space="preserve">Verschillen tussen kolom 9 en 7, </t>
    </r>
    <r>
      <rPr>
        <u val="single"/>
        <sz val="8"/>
        <rFont val="Arial"/>
        <family val="2"/>
      </rPr>
      <t>na</t>
    </r>
    <r>
      <rPr>
        <sz val="8"/>
        <rFont val="Arial"/>
        <family val="2"/>
      </rPr>
      <t xml:space="preserve"> rekenkundige verbetering</t>
    </r>
  </si>
  <si>
    <t>Eenheid</t>
  </si>
  <si>
    <t>SAMENVATTENDE OPMETING 
SO 2013</t>
  </si>
  <si>
    <t>Ged. Sommen (afgerond op de cent)</t>
  </si>
  <si>
    <t>GLOBALE SOM:</t>
  </si>
  <si>
    <t>Totaal gesignaleerde leemten:</t>
  </si>
  <si>
    <t>Totaal A:</t>
  </si>
  <si>
    <t>De Inschrijver,</t>
  </si>
  <si>
    <t>Bedrag van de verbeterde offerte</t>
  </si>
  <si>
    <t>BEDRAG E (Basis van de bestelling)</t>
  </si>
  <si>
    <t>Het juiste bedrag van de overeenkomst wordt bepaald in de bestelbrief. De aannemer erkent hierbij kennis genomen te hebben van de eventuele verbeteringen aan zijn offerte, die afgesloten werd op het bovenvermelde bedrag " E ". Hij vermeldt daartoe 'gelezen en goedgekeurd' boven zijn handtekening.</t>
  </si>
  <si>
    <t>De aannemer van het perceel</t>
  </si>
  <si>
    <t xml:space="preserve">OPDRACHTGEVER: Woningtekort </t>
  </si>
  <si>
    <t xml:space="preserve"> 01/05/2015</t>
  </si>
  <si>
    <t>REF NR.: 2015/0505/01</t>
  </si>
  <si>
    <t>ONTWERPER: Architectenbureau AB</t>
  </si>
  <si>
    <t>BETREFT: Vernieuwen van de dakdichting</t>
  </si>
  <si>
    <t>PERCEEL: 1</t>
  </si>
  <si>
    <t>03.32</t>
  </si>
  <si>
    <t>Afbraak dakelementen - plat dak</t>
  </si>
  <si>
    <t>m²</t>
  </si>
  <si>
    <t>34.12</t>
  </si>
  <si>
    <t>Isolatieplaten plat dak</t>
  </si>
  <si>
    <t>35.25</t>
  </si>
  <si>
    <t>Kunststof dakdichting</t>
  </si>
  <si>
    <t>m³</t>
  </si>
  <si>
    <t>37.11</t>
  </si>
  <si>
    <t>m</t>
  </si>
  <si>
    <t>37.21</t>
  </si>
  <si>
    <t xml:space="preserve">Dakrandprofielen </t>
  </si>
  <si>
    <t>E&amp;I bvba</t>
  </si>
  <si>
    <t>Zeventien euro</t>
  </si>
  <si>
    <t>Vierendertig euro</t>
  </si>
  <si>
    <t>Dertig euro</t>
  </si>
  <si>
    <t>Zestig euro</t>
  </si>
  <si>
    <t>Referentienr.: 2015/0505/01</t>
  </si>
  <si>
    <t xml:space="preserve"> (gevoegd bij mijn inschrijving dd. 01/05/2015)</t>
  </si>
  <si>
    <t xml:space="preserve"> Inschrijver: E&amp;I bvba</t>
  </si>
  <si>
    <t>Nihil</t>
  </si>
  <si>
    <t>37.41</t>
  </si>
  <si>
    <t>Uitbekleding kroonlijsten - planchetten</t>
  </si>
  <si>
    <t>Honderddertig euro</t>
  </si>
  <si>
    <t>Slabben, loketten en aansluitbanden (VH)</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</si>
</sst>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Ja&quot;;&quot;Ja&quot;;&quot;Nee&quot;"/>
    <numFmt numFmtId="181" formatCode="&quot;Waar&quot;;&quot;Waar&quot;;&quot;Niet waar&quot;"/>
    <numFmt numFmtId="182" formatCode="&quot;Aan&quot;;&quot;Aan&quot;;&quot;Uit&quot;"/>
    <numFmt numFmtId="183" formatCode="#,##0.00\ [$€-1]"/>
    <numFmt numFmtId="184" formatCode="_-* #,##0.00\ [$€-1]_-;\-* #,##0.00\ [$€-1]_-;_-* &quot;-&quot;??\ [$€-1]_-"/>
    <numFmt numFmtId="185" formatCode="_ * #,##0.00_-\ [$€-1]_ ;_ * #,##0.00\-\ [$€-1]_ ;_ * &quot;-&quot;??_-\ [$€-1]_ ;_ @_ "/>
    <numFmt numFmtId="186" formatCode="&quot;€&quot;\ #,##0.00"/>
  </numFmts>
  <fonts count="43">
    <font>
      <sz val="10"/>
      <name val="Arial"/>
      <family val="0"/>
    </font>
    <font>
      <sz val="8"/>
      <name val="Arial"/>
      <family val="2"/>
    </font>
    <font>
      <b/>
      <sz val="8"/>
      <name val="Arial"/>
      <family val="2"/>
    </font>
    <font>
      <sz val="7"/>
      <name val="Arial"/>
      <family val="2"/>
    </font>
    <font>
      <u val="single"/>
      <sz val="8"/>
      <name val="Arial"/>
      <family val="2"/>
    </font>
    <font>
      <b/>
      <u val="single"/>
      <sz val="7"/>
      <name val="Arial"/>
      <family val="2"/>
    </font>
    <font>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double"/>
      <top style="hair"/>
      <bottom style="hair"/>
    </border>
    <border>
      <left style="medium"/>
      <right style="thin"/>
      <top style="hair"/>
      <bottom style="hair"/>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double"/>
      <right style="thin"/>
      <top style="double"/>
      <bottom>
        <color indexed="63"/>
      </bottom>
    </border>
    <border>
      <left style="double"/>
      <right style="thin"/>
      <top>
        <color indexed="63"/>
      </top>
      <bottom>
        <color indexed="63"/>
      </bottom>
    </border>
    <border>
      <left style="thin"/>
      <right style="thin"/>
      <top style="thin"/>
      <bottom style="double"/>
    </border>
    <border>
      <left style="double"/>
      <right style="thin"/>
      <top style="hair"/>
      <bottom style="hair"/>
    </border>
    <border>
      <left style="double"/>
      <right style="thin"/>
      <top>
        <color indexed="63"/>
      </top>
      <bottom style="hair"/>
    </border>
    <border>
      <left style="thin"/>
      <right style="thin"/>
      <top>
        <color indexed="63"/>
      </top>
      <bottom style="hair"/>
    </border>
    <border>
      <left>
        <color indexed="63"/>
      </left>
      <right style="thin"/>
      <top style="hair"/>
      <bottom style="hair"/>
    </border>
    <border>
      <left style="thin"/>
      <right style="medium"/>
      <top>
        <color indexed="63"/>
      </top>
      <bottom style="hair"/>
    </border>
    <border>
      <left style="double"/>
      <right style="thin"/>
      <top style="hair"/>
      <bottom style="thin"/>
    </border>
    <border>
      <left style="thin"/>
      <right style="thin"/>
      <top style="hair"/>
      <bottom style="thin"/>
    </border>
    <border>
      <left style="thick"/>
      <right>
        <color indexed="63"/>
      </right>
      <top>
        <color indexed="63"/>
      </top>
      <bottom>
        <color indexed="63"/>
      </bottom>
    </border>
    <border>
      <left style="thin"/>
      <right style="double"/>
      <top>
        <color indexed="63"/>
      </top>
      <bottom style="hair"/>
    </border>
    <border>
      <left style="thin"/>
      <right style="thin"/>
      <top style="hair"/>
      <bottom style="double"/>
    </border>
    <border>
      <left style="thin"/>
      <right style="double"/>
      <top style="hair"/>
      <bottom style="double"/>
    </border>
    <border>
      <left style="thick"/>
      <right>
        <color indexed="63"/>
      </right>
      <top>
        <color indexed="63"/>
      </top>
      <bottom style="thick"/>
    </border>
    <border>
      <left>
        <color indexed="63"/>
      </left>
      <right style="thick"/>
      <top>
        <color indexed="63"/>
      </top>
      <bottom>
        <color indexed="63"/>
      </bottom>
    </border>
    <border>
      <left>
        <color indexed="63"/>
      </left>
      <right style="thick"/>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ck"/>
      <right>
        <color indexed="63"/>
      </right>
      <top>
        <color indexed="63"/>
      </top>
      <bottom style="double"/>
    </border>
    <border>
      <left style="thick"/>
      <right>
        <color indexed="63"/>
      </right>
      <top style="hair"/>
      <bottom>
        <color indexed="63"/>
      </bottom>
    </border>
    <border>
      <left style="thin"/>
      <right style="thin"/>
      <top style="hair"/>
      <bottom>
        <color indexed="63"/>
      </bottom>
    </border>
    <border>
      <left>
        <color indexed="63"/>
      </left>
      <right style="thin"/>
      <top style="hair"/>
      <bottom style="thin"/>
    </border>
    <border>
      <left>
        <color indexed="63"/>
      </left>
      <right>
        <color indexed="63"/>
      </right>
      <top style="double"/>
      <bottom style="double"/>
    </border>
    <border>
      <left style="thin"/>
      <right>
        <color indexed="63"/>
      </right>
      <top style="hair"/>
      <bottom style="hair"/>
    </border>
    <border>
      <left style="thin"/>
      <right style="medium"/>
      <top style="hair"/>
      <bottom style="hair"/>
    </border>
    <border>
      <left style="thin"/>
      <right style="medium"/>
      <top style="hair"/>
      <bottom style="thin"/>
    </border>
    <border>
      <left style="medium"/>
      <right style="thin"/>
      <top>
        <color indexed="63"/>
      </top>
      <bottom style="hair"/>
    </border>
    <border>
      <left>
        <color indexed="63"/>
      </left>
      <right style="double"/>
      <top style="double"/>
      <bottom>
        <color indexed="63"/>
      </bottom>
    </border>
    <border>
      <left style="double"/>
      <right>
        <color indexed="63"/>
      </right>
      <top style="double"/>
      <bottom>
        <color indexed="63"/>
      </bottom>
    </border>
    <border>
      <left style="thin"/>
      <right style="medium"/>
      <top style="hair"/>
      <bottom>
        <color indexed="63"/>
      </bottom>
    </border>
    <border>
      <left style="medium"/>
      <right style="thin"/>
      <top style="hair"/>
      <bottom style="thin"/>
    </border>
    <border>
      <left style="thin"/>
      <right style="double"/>
      <top style="hair"/>
      <bottom style="thin"/>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style="thin"/>
    </border>
    <border>
      <left style="double"/>
      <right style="thin"/>
      <top style="thin"/>
      <bottom style="hair"/>
    </border>
    <border>
      <left style="thin"/>
      <right style="thin"/>
      <top style="thin"/>
      <bottom style="hair"/>
    </border>
    <border>
      <left style="thin"/>
      <right style="medium"/>
      <top style="thin"/>
      <bottom style="hair"/>
    </border>
    <border>
      <left>
        <color indexed="63"/>
      </left>
      <right style="thin"/>
      <top style="thin"/>
      <bottom style="thin"/>
    </border>
    <border>
      <left style="double"/>
      <right>
        <color indexed="63"/>
      </right>
      <top style="thin"/>
      <bottom>
        <color indexed="63"/>
      </bottom>
    </border>
    <border>
      <left style="medium"/>
      <right>
        <color indexed="63"/>
      </right>
      <top style="thin"/>
      <bottom>
        <color indexed="63"/>
      </bottom>
    </border>
    <border>
      <left style="medium"/>
      <right>
        <color indexed="63"/>
      </right>
      <top>
        <color indexed="63"/>
      </top>
      <bottom style="double"/>
    </border>
    <border>
      <left style="thin"/>
      <right style="medium"/>
      <top style="thin"/>
      <bottom style="double"/>
    </border>
    <border>
      <left>
        <color indexed="63"/>
      </left>
      <right style="double"/>
      <top>
        <color indexed="63"/>
      </top>
      <bottom style="thick"/>
    </border>
    <border>
      <left style="medium"/>
      <right style="thin"/>
      <top style="thin"/>
      <bottom style="hair"/>
    </border>
    <border>
      <left style="thin"/>
      <right style="double"/>
      <top style="thin"/>
      <bottom style="hair"/>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thin"/>
      <bottom style="double"/>
    </border>
    <border>
      <left style="thin"/>
      <right style="double"/>
      <top style="thin"/>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color indexed="63"/>
      </left>
      <right>
        <color indexed="63"/>
      </right>
      <top>
        <color indexed="63"/>
      </top>
      <bottom style="thick"/>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thin"/>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style="thin"/>
    </border>
    <border>
      <left>
        <color indexed="63"/>
      </left>
      <right style="medium"/>
      <top>
        <color indexed="63"/>
      </top>
      <bottom style="thin"/>
    </border>
    <border>
      <left style="medium"/>
      <right>
        <color indexed="63"/>
      </right>
      <top style="double"/>
      <bottom style="thin"/>
    </border>
    <border>
      <left>
        <color indexed="63"/>
      </left>
      <right style="double"/>
      <top style="double"/>
      <bottom style="thin"/>
    </border>
    <border>
      <left>
        <color indexed="63"/>
      </left>
      <right style="double"/>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84" fontId="0" fillId="0" borderId="0" applyFont="0" applyFill="0" applyBorder="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20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vertical="top"/>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top"/>
    </xf>
    <xf numFmtId="0" fontId="0" fillId="0" borderId="27" xfId="0" applyBorder="1" applyAlignment="1">
      <alignment horizontal="center" vertical="top"/>
    </xf>
    <xf numFmtId="0" fontId="2" fillId="0" borderId="28" xfId="0" applyFont="1" applyBorder="1" applyAlignment="1">
      <alignment vertical="top"/>
    </xf>
    <xf numFmtId="0" fontId="1" fillId="0" borderId="29" xfId="0" applyFont="1" applyBorder="1" applyAlignment="1">
      <alignment horizontal="center" vertical="center"/>
    </xf>
    <xf numFmtId="0" fontId="1" fillId="0" borderId="14" xfId="0" applyFont="1" applyBorder="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184" fontId="1" fillId="0" borderId="14" xfId="41" applyFont="1" applyBorder="1" applyAlignment="1">
      <alignment horizontal="righ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left" vertical="top" wrapText="1"/>
    </xf>
    <xf numFmtId="0" fontId="1" fillId="0" borderId="31" xfId="0" applyFont="1" applyBorder="1" applyAlignment="1">
      <alignment horizontal="center" vertical="center"/>
    </xf>
    <xf numFmtId="184" fontId="1" fillId="0" borderId="31" xfId="41" applyFont="1" applyBorder="1" applyAlignment="1">
      <alignment horizontal="right" vertical="center" wrapText="1"/>
    </xf>
    <xf numFmtId="0" fontId="0" fillId="0" borderId="32" xfId="0" applyBorder="1" applyAlignment="1">
      <alignment/>
    </xf>
    <xf numFmtId="184" fontId="1" fillId="0" borderId="33" xfId="41" applyFont="1" applyBorder="1" applyAlignment="1">
      <alignment horizontal="right" vertical="center"/>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184" fontId="1" fillId="0" borderId="0" xfId="41" applyFont="1" applyBorder="1" applyAlignment="1">
      <alignment horizontal="right" vertical="center" wrapText="1"/>
    </xf>
    <xf numFmtId="184" fontId="1" fillId="0" borderId="0" xfId="41" applyFont="1" applyBorder="1" applyAlignment="1">
      <alignment horizontal="right" vertical="center"/>
    </xf>
    <xf numFmtId="0" fontId="1" fillId="0" borderId="0" xfId="0" applyFont="1" applyBorder="1" applyAlignment="1">
      <alignment horizontal="right"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0" fillId="0" borderId="31" xfId="0" applyBorder="1" applyAlignment="1">
      <alignment/>
    </xf>
    <xf numFmtId="0" fontId="0" fillId="0" borderId="35" xfId="0" applyBorder="1" applyAlignment="1">
      <alignment/>
    </xf>
    <xf numFmtId="0" fontId="0" fillId="0" borderId="36" xfId="0" applyBorder="1" applyAlignment="1">
      <alignment/>
    </xf>
    <xf numFmtId="0" fontId="1" fillId="0" borderId="0" xfId="0"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84" fontId="1" fillId="0" borderId="0" xfId="41" applyFont="1" applyBorder="1" applyAlignment="1">
      <alignment horizontal="left" vertical="center" wrapText="1"/>
    </xf>
    <xf numFmtId="0" fontId="1" fillId="0" borderId="36" xfId="0" applyFont="1" applyBorder="1" applyAlignment="1">
      <alignment horizontal="center"/>
    </xf>
    <xf numFmtId="0" fontId="1" fillId="0" borderId="0" xfId="0" applyFont="1" applyBorder="1" applyAlignment="1">
      <alignment horizontal="center"/>
    </xf>
    <xf numFmtId="0" fontId="3" fillId="0" borderId="36" xfId="0" applyFont="1" applyBorder="1" applyAlignment="1">
      <alignment horizontal="left"/>
    </xf>
    <xf numFmtId="0" fontId="3" fillId="0" borderId="0" xfId="0" applyFont="1" applyBorder="1" applyAlignment="1">
      <alignment horizontal="left"/>
    </xf>
    <xf numFmtId="0" fontId="3" fillId="0" borderId="40" xfId="0" applyFont="1" applyBorder="1" applyAlignment="1">
      <alignment horizontal="left"/>
    </xf>
    <xf numFmtId="0" fontId="0" fillId="0" borderId="40" xfId="0" applyBorder="1" applyAlignment="1">
      <alignment/>
    </xf>
    <xf numFmtId="184" fontId="1" fillId="0" borderId="41" xfId="41" applyFont="1" applyBorder="1" applyAlignment="1">
      <alignment horizontal="right" vertical="center"/>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left" vertical="top" wrapText="1"/>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184" fontId="1" fillId="0" borderId="42" xfId="41" applyFont="1" applyBorder="1" applyAlignment="1">
      <alignment horizontal="right" vertical="center"/>
    </xf>
    <xf numFmtId="0" fontId="1" fillId="0" borderId="43" xfId="0" applyFont="1" applyBorder="1" applyAlignment="1">
      <alignment horizontal="center" vertical="center"/>
    </xf>
    <xf numFmtId="0" fontId="1" fillId="0" borderId="43" xfId="0" applyFont="1" applyBorder="1" applyAlignment="1">
      <alignment horizontal="left" vertical="center"/>
    </xf>
    <xf numFmtId="0" fontId="1" fillId="0" borderId="44" xfId="0" applyFont="1" applyBorder="1" applyAlignment="1">
      <alignment horizontal="center" vertical="center"/>
    </xf>
    <xf numFmtId="0" fontId="0" fillId="0" borderId="45" xfId="0" applyBorder="1" applyAlignment="1">
      <alignment/>
    </xf>
    <xf numFmtId="0" fontId="0" fillId="0" borderId="46" xfId="0" applyBorder="1" applyAlignment="1">
      <alignment/>
    </xf>
    <xf numFmtId="184" fontId="1" fillId="0" borderId="47" xfId="41" applyFont="1" applyBorder="1" applyAlignment="1">
      <alignment horizontal="right" vertical="center" wrapText="1"/>
    </xf>
    <xf numFmtId="0" fontId="1" fillId="0" borderId="48" xfId="0" applyFont="1" applyBorder="1" applyAlignment="1">
      <alignment horizontal="left" vertical="top" wrapText="1"/>
    </xf>
    <xf numFmtId="184" fontId="1" fillId="0" borderId="35" xfId="41" applyFont="1" applyBorder="1" applyAlignment="1">
      <alignment horizontal="right" vertical="center" wrapText="1"/>
    </xf>
    <xf numFmtId="0" fontId="0" fillId="0" borderId="49" xfId="0" applyBorder="1" applyAlignment="1">
      <alignment/>
    </xf>
    <xf numFmtId="0" fontId="1" fillId="0" borderId="50" xfId="0" applyFont="1" applyBorder="1" applyAlignment="1">
      <alignment horizontal="center" vertical="center"/>
    </xf>
    <xf numFmtId="184" fontId="1" fillId="0" borderId="50" xfId="41" applyFont="1" applyBorder="1" applyAlignment="1">
      <alignment horizontal="right" vertical="center" wrapText="1"/>
    </xf>
    <xf numFmtId="184" fontId="1" fillId="0" borderId="51" xfId="41" applyFont="1" applyBorder="1" applyAlignment="1">
      <alignment horizontal="right" vertical="center"/>
    </xf>
    <xf numFmtId="184" fontId="1" fillId="0" borderId="52" xfId="41" applyFont="1" applyBorder="1" applyAlignment="1">
      <alignment horizontal="right" vertical="center"/>
    </xf>
    <xf numFmtId="0" fontId="0" fillId="0" borderId="53" xfId="0" applyBorder="1" applyAlignment="1">
      <alignment/>
    </xf>
    <xf numFmtId="0" fontId="0" fillId="0" borderId="44" xfId="0" applyBorder="1" applyAlignment="1">
      <alignment/>
    </xf>
    <xf numFmtId="0" fontId="0" fillId="0" borderId="54" xfId="0" applyBorder="1" applyAlignment="1">
      <alignment/>
    </xf>
    <xf numFmtId="0" fontId="0" fillId="0" borderId="55" xfId="0" applyBorder="1" applyAlignment="1">
      <alignment/>
    </xf>
    <xf numFmtId="0" fontId="1" fillId="0" borderId="35" xfId="0" applyFont="1" applyBorder="1" applyAlignment="1">
      <alignment horizontal="left" vertical="top" wrapText="1"/>
    </xf>
    <xf numFmtId="184" fontId="1" fillId="0" borderId="24" xfId="41" applyFont="1" applyBorder="1" applyAlignment="1">
      <alignment horizontal="right" vertical="center" wrapText="1"/>
    </xf>
    <xf numFmtId="184" fontId="1" fillId="0" borderId="56" xfId="41" applyFont="1" applyBorder="1" applyAlignment="1">
      <alignment horizontal="right" vertic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184" fontId="2" fillId="0" borderId="61" xfId="41" applyFont="1" applyBorder="1" applyAlignment="1">
      <alignment horizontal="left" vertical="center" wrapText="1"/>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0" fillId="0" borderId="12" xfId="0" applyBorder="1" applyAlignment="1">
      <alignment/>
    </xf>
    <xf numFmtId="0" fontId="0" fillId="0" borderId="25" xfId="0" applyBorder="1" applyAlignment="1">
      <alignment/>
    </xf>
    <xf numFmtId="0" fontId="0" fillId="0" borderId="24" xfId="0" applyFont="1" applyBorder="1" applyAlignment="1">
      <alignment horizontal="right"/>
    </xf>
    <xf numFmtId="0" fontId="3" fillId="0" borderId="65" xfId="0" applyFont="1" applyBorder="1" applyAlignment="1">
      <alignment horizontal="center"/>
    </xf>
    <xf numFmtId="0" fontId="1" fillId="0" borderId="66" xfId="0" applyFont="1" applyBorder="1" applyAlignment="1">
      <alignment horizontal="center" vertical="center"/>
    </xf>
    <xf numFmtId="0" fontId="1" fillId="0" borderId="67" xfId="0" applyFont="1" applyBorder="1" applyAlignment="1">
      <alignment horizontal="left" vertical="top" wrapText="1"/>
    </xf>
    <xf numFmtId="0" fontId="1" fillId="0" borderId="67" xfId="0" applyFont="1" applyBorder="1" applyAlignment="1">
      <alignment horizontal="center" vertical="center" wrapText="1"/>
    </xf>
    <xf numFmtId="0" fontId="1" fillId="0" borderId="67" xfId="0" applyFont="1" applyBorder="1" applyAlignment="1">
      <alignment horizontal="center" vertical="center"/>
    </xf>
    <xf numFmtId="184" fontId="1" fillId="0" borderId="67" xfId="41" applyFont="1" applyBorder="1" applyAlignment="1">
      <alignment horizontal="right" vertical="center" wrapText="1"/>
    </xf>
    <xf numFmtId="184" fontId="1" fillId="0" borderId="68" xfId="41" applyFont="1" applyBorder="1" applyAlignment="1">
      <alignment horizontal="right" vertical="center"/>
    </xf>
    <xf numFmtId="0" fontId="3" fillId="0" borderId="0" xfId="0" applyFont="1" applyAlignment="1">
      <alignment/>
    </xf>
    <xf numFmtId="0" fontId="1" fillId="0" borderId="69" xfId="0" applyFont="1" applyBorder="1" applyAlignment="1">
      <alignment horizontal="center" vertical="top" wrapText="1"/>
    </xf>
    <xf numFmtId="0" fontId="1" fillId="0" borderId="70" xfId="0" applyFont="1" applyBorder="1" applyAlignment="1">
      <alignment horizontal="center" vertical="center"/>
    </xf>
    <xf numFmtId="184" fontId="1" fillId="0" borderId="61" xfId="41" applyFont="1" applyBorder="1" applyAlignment="1">
      <alignment horizontal="right" vertical="center"/>
    </xf>
    <xf numFmtId="184" fontId="1" fillId="0" borderId="24" xfId="41" applyFont="1" applyBorder="1" applyAlignment="1">
      <alignment horizontal="right" vertical="center"/>
    </xf>
    <xf numFmtId="0" fontId="0" fillId="0" borderId="71" xfId="0" applyBorder="1" applyAlignment="1">
      <alignment/>
    </xf>
    <xf numFmtId="0" fontId="0" fillId="0" borderId="72" xfId="0" applyBorder="1" applyAlignment="1">
      <alignment/>
    </xf>
    <xf numFmtId="184" fontId="0" fillId="0" borderId="73" xfId="0" applyNumberFormat="1" applyBorder="1" applyAlignment="1">
      <alignment horizontal="right" vertical="center"/>
    </xf>
    <xf numFmtId="4" fontId="0" fillId="0" borderId="11" xfId="0" applyNumberFormat="1" applyBorder="1" applyAlignment="1">
      <alignment/>
    </xf>
    <xf numFmtId="4" fontId="0" fillId="0" borderId="74" xfId="0" applyNumberFormat="1" applyBorder="1" applyAlignment="1">
      <alignment/>
    </xf>
    <xf numFmtId="2" fontId="0" fillId="0" borderId="75" xfId="0" applyNumberFormat="1" applyBorder="1" applyAlignment="1">
      <alignment/>
    </xf>
    <xf numFmtId="2" fontId="0" fillId="0" borderId="67" xfId="0" applyNumberFormat="1" applyBorder="1" applyAlignment="1">
      <alignment/>
    </xf>
    <xf numFmtId="2" fontId="0" fillId="0" borderId="76" xfId="0" applyNumberFormat="1" applyBorder="1" applyAlignment="1">
      <alignment/>
    </xf>
    <xf numFmtId="2" fontId="0" fillId="0" borderId="32" xfId="0" applyNumberFormat="1" applyBorder="1" applyAlignment="1">
      <alignment/>
    </xf>
    <xf numFmtId="2" fontId="0" fillId="0" borderId="14" xfId="0" applyNumberFormat="1" applyBorder="1" applyAlignment="1">
      <alignment/>
    </xf>
    <xf numFmtId="2" fontId="0" fillId="0" borderId="15" xfId="0" applyNumberFormat="1" applyBorder="1" applyAlignment="1">
      <alignment/>
    </xf>
    <xf numFmtId="2" fontId="42" fillId="0" borderId="16" xfId="0" applyNumberFormat="1" applyFont="1" applyBorder="1" applyAlignment="1">
      <alignment vertical="center"/>
    </xf>
    <xf numFmtId="2" fontId="42" fillId="0" borderId="14" xfId="0" applyNumberFormat="1" applyFont="1" applyBorder="1" applyAlignment="1">
      <alignment vertical="center"/>
    </xf>
    <xf numFmtId="2" fontId="42" fillId="0" borderId="15" xfId="0" applyNumberFormat="1" applyFont="1" applyBorder="1" applyAlignment="1">
      <alignment vertical="center"/>
    </xf>
    <xf numFmtId="185" fontId="42" fillId="0" borderId="14" xfId="0" applyNumberFormat="1" applyFont="1" applyBorder="1" applyAlignment="1">
      <alignment vertical="center"/>
    </xf>
    <xf numFmtId="0" fontId="42" fillId="0" borderId="14" xfId="0" applyFont="1" applyBorder="1" applyAlignment="1">
      <alignment vertical="center"/>
    </xf>
    <xf numFmtId="4" fontId="42" fillId="0" borderId="11" xfId="0" applyNumberFormat="1" applyFont="1" applyBorder="1" applyAlignment="1">
      <alignment/>
    </xf>
    <xf numFmtId="4" fontId="42" fillId="0" borderId="13" xfId="0" applyNumberFormat="1" applyFont="1" applyBorder="1" applyAlignment="1">
      <alignment/>
    </xf>
    <xf numFmtId="186" fontId="42" fillId="0" borderId="11" xfId="0" applyNumberFormat="1" applyFont="1" applyBorder="1" applyAlignment="1">
      <alignment/>
    </xf>
    <xf numFmtId="0" fontId="3" fillId="0" borderId="36" xfId="0" applyFont="1" applyBorder="1" applyAlignment="1">
      <alignment horizontal="center"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1" fillId="0" borderId="0" xfId="0" applyFont="1" applyBorder="1" applyAlignment="1">
      <alignment horizontal="center" vertical="center"/>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28" xfId="0" applyBorder="1" applyAlignment="1">
      <alignment/>
    </xf>
    <xf numFmtId="0" fontId="0" fillId="0" borderId="81" xfId="0" applyBorder="1" applyAlignment="1">
      <alignment/>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1" fillId="0" borderId="36" xfId="0" applyFont="1" applyBorder="1" applyAlignment="1">
      <alignment horizontal="left"/>
    </xf>
    <xf numFmtId="0" fontId="1" fillId="0" borderId="0" xfId="0" applyFont="1" applyBorder="1" applyAlignment="1">
      <alignment horizontal="left"/>
    </xf>
    <xf numFmtId="0" fontId="5" fillId="0" borderId="85" xfId="0" applyFont="1" applyBorder="1" applyAlignment="1">
      <alignment horizontal="center"/>
    </xf>
    <xf numFmtId="0" fontId="5" fillId="0" borderId="86" xfId="0" applyFont="1" applyBorder="1" applyAlignment="1">
      <alignment horizontal="center"/>
    </xf>
    <xf numFmtId="0" fontId="5" fillId="0" borderId="87" xfId="0" applyFont="1" applyBorder="1" applyAlignment="1">
      <alignment horizontal="center"/>
    </xf>
    <xf numFmtId="0" fontId="1" fillId="0" borderId="43" xfId="0" applyFont="1" applyBorder="1" applyAlignment="1">
      <alignment horizontal="left" vertical="center"/>
    </xf>
    <xf numFmtId="0" fontId="1" fillId="0" borderId="0" xfId="0" applyFont="1" applyBorder="1" applyAlignment="1">
      <alignment horizontal="left" vertical="center"/>
    </xf>
    <xf numFmtId="0" fontId="3" fillId="0" borderId="36" xfId="0" applyFont="1" applyBorder="1" applyAlignment="1">
      <alignment horizontal="left"/>
    </xf>
    <xf numFmtId="0" fontId="3" fillId="0" borderId="0" xfId="0" applyFont="1" applyBorder="1" applyAlignment="1">
      <alignment horizontal="left"/>
    </xf>
    <xf numFmtId="0" fontId="3" fillId="0" borderId="88" xfId="0" applyFont="1" applyBorder="1" applyAlignment="1">
      <alignment horizontal="center"/>
    </xf>
    <xf numFmtId="0" fontId="1" fillId="0" borderId="89" xfId="0" applyFont="1" applyBorder="1" applyAlignment="1">
      <alignment horizontal="left" vertical="center"/>
    </xf>
    <xf numFmtId="0" fontId="1" fillId="0" borderId="90" xfId="0" applyFont="1" applyBorder="1" applyAlignment="1">
      <alignment horizontal="left" vertical="center"/>
    </xf>
    <xf numFmtId="0" fontId="1" fillId="0" borderId="85"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1" fillId="0" borderId="91" xfId="0" applyFont="1" applyBorder="1" applyAlignment="1">
      <alignment horizontal="center" vertical="top"/>
    </xf>
    <xf numFmtId="0" fontId="1" fillId="0" borderId="92" xfId="0" applyFont="1" applyBorder="1" applyAlignment="1">
      <alignment horizontal="center" vertical="top"/>
    </xf>
    <xf numFmtId="0" fontId="1" fillId="0" borderId="93" xfId="0" applyFont="1" applyBorder="1" applyAlignment="1">
      <alignment horizontal="center" vertical="top" wrapText="1"/>
    </xf>
    <xf numFmtId="0" fontId="0" fillId="0" borderId="94" xfId="0" applyBorder="1" applyAlignment="1">
      <alignment horizontal="center" vertical="top"/>
    </xf>
    <xf numFmtId="0" fontId="1" fillId="0" borderId="95" xfId="0" applyFont="1" applyBorder="1" applyAlignment="1">
      <alignment horizontal="center" vertical="top" wrapText="1"/>
    </xf>
    <xf numFmtId="0" fontId="1" fillId="0" borderId="69" xfId="0" applyFont="1" applyBorder="1" applyAlignment="1">
      <alignment horizontal="center" vertical="top"/>
    </xf>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1" fillId="0" borderId="65" xfId="0" applyFont="1" applyBorder="1" applyAlignment="1">
      <alignment horizontal="center" vertical="top"/>
    </xf>
    <xf numFmtId="0" fontId="1" fillId="0" borderId="64" xfId="0" applyFont="1" applyBorder="1" applyAlignment="1">
      <alignment horizontal="center" vertical="top" wrapText="1"/>
    </xf>
    <xf numFmtId="0" fontId="0" fillId="0" borderId="10" xfId="0" applyFont="1" applyBorder="1" applyAlignment="1">
      <alignment horizontal="center" vertical="top"/>
    </xf>
    <xf numFmtId="0" fontId="0" fillId="0" borderId="0" xfId="0" applyAlignment="1">
      <alignment/>
    </xf>
    <xf numFmtId="0" fontId="0" fillId="0" borderId="23" xfId="0" applyBorder="1" applyAlignment="1">
      <alignment/>
    </xf>
    <xf numFmtId="0" fontId="0" fillId="0" borderId="27" xfId="0" applyBorder="1" applyAlignment="1">
      <alignment horizontal="center" vertical="top"/>
    </xf>
    <xf numFmtId="0" fontId="0" fillId="0" borderId="99" xfId="0" applyBorder="1" applyAlignment="1">
      <alignment horizontal="center" vertical="top"/>
    </xf>
    <xf numFmtId="0" fontId="0" fillId="0" borderId="21" xfId="0" applyBorder="1" applyAlignment="1">
      <alignment horizontal="center" vertical="top" wrapText="1"/>
    </xf>
    <xf numFmtId="0" fontId="0" fillId="0" borderId="54"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3" fillId="0" borderId="100" xfId="0" applyFont="1" applyBorder="1" applyAlignment="1">
      <alignment horizontal="center"/>
    </xf>
    <xf numFmtId="0" fontId="3" fillId="0" borderId="101" xfId="0" applyFont="1" applyBorder="1" applyAlignment="1">
      <alignment horizontal="center"/>
    </xf>
    <xf numFmtId="0" fontId="3" fillId="0" borderId="102" xfId="0" applyFont="1" applyBorder="1" applyAlignment="1">
      <alignment horizontal="center"/>
    </xf>
    <xf numFmtId="0" fontId="3" fillId="0" borderId="70"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1" fillId="0" borderId="103" xfId="0" applyFont="1" applyBorder="1" applyAlignment="1">
      <alignment horizontal="center" vertical="top"/>
    </xf>
    <xf numFmtId="0" fontId="1" fillId="0" borderId="104" xfId="0" applyFont="1" applyBorder="1" applyAlignment="1">
      <alignment horizontal="center" vertical="top"/>
    </xf>
    <xf numFmtId="0" fontId="1" fillId="0" borderId="105" xfId="0" applyFont="1" applyBorder="1" applyAlignment="1">
      <alignment horizontal="center" vertical="top"/>
    </xf>
    <xf numFmtId="0" fontId="1" fillId="0" borderId="91" xfId="0" applyFont="1" applyBorder="1" applyAlignment="1">
      <alignment horizontal="center" vertical="top" wrapText="1"/>
    </xf>
    <xf numFmtId="0" fontId="0" fillId="0" borderId="92" xfId="0" applyBorder="1" applyAlignment="1">
      <alignment/>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1" fillId="0" borderId="55" xfId="0" applyFont="1" applyBorder="1" applyAlignment="1">
      <alignment horizontal="left" vertical="center"/>
    </xf>
    <xf numFmtId="0" fontId="1" fillId="0" borderId="20" xfId="0" applyFont="1" applyBorder="1" applyAlignment="1">
      <alignment horizontal="left" vertical="center"/>
    </xf>
    <xf numFmtId="0" fontId="1" fillId="0" borderId="54" xfId="0" applyFont="1" applyBorder="1" applyAlignment="1">
      <alignment horizontal="left" vertical="center"/>
    </xf>
    <xf numFmtId="184" fontId="1" fillId="0" borderId="55" xfId="41" applyFont="1" applyBorder="1" applyAlignment="1">
      <alignment horizontal="left" vertical="center"/>
    </xf>
    <xf numFmtId="184" fontId="1" fillId="0" borderId="20" xfId="41" applyFont="1" applyBorder="1" applyAlignment="1">
      <alignment horizontal="left" vertical="center"/>
    </xf>
    <xf numFmtId="0" fontId="3" fillId="0" borderId="44"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06" xfId="0" applyFont="1" applyBorder="1" applyAlignment="1">
      <alignment horizontal="center"/>
    </xf>
    <xf numFmtId="0" fontId="3" fillId="0" borderId="107" xfId="0" applyFont="1" applyBorder="1" applyAlignment="1">
      <alignment horizontal="center"/>
    </xf>
    <xf numFmtId="0" fontId="3" fillId="0" borderId="108"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109" xfId="0" applyFont="1" applyBorder="1" applyAlignment="1">
      <alignment horizontal="center"/>
    </xf>
    <xf numFmtId="0" fontId="1" fillId="0" borderId="92"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Goed"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6"/>
  <sheetViews>
    <sheetView showGridLines="0" tabSelected="1" view="pageLayout" workbookViewId="0" topLeftCell="A1">
      <selection activeCell="K47" sqref="K47"/>
    </sheetView>
  </sheetViews>
  <sheetFormatPr defaultColWidth="9.140625" defaultRowHeight="12.75"/>
  <cols>
    <col min="1" max="1" width="5.28125" style="0" bestFit="1" customWidth="1"/>
    <col min="2" max="2" width="24.7109375" style="0" customWidth="1"/>
    <col min="3" max="4" width="10.7109375" style="0" customWidth="1"/>
    <col min="5" max="5" width="6.28125" style="0" customWidth="1"/>
    <col min="6" max="6" width="18.00390625" style="0" customWidth="1"/>
    <col min="7" max="7" width="12.8515625" style="0" bestFit="1" customWidth="1"/>
    <col min="8" max="8" width="10.7109375" style="0" bestFit="1" customWidth="1"/>
    <col min="9" max="9" width="10.57421875" style="0" bestFit="1" customWidth="1"/>
    <col min="10" max="11" width="12.421875" style="0" bestFit="1" customWidth="1"/>
  </cols>
  <sheetData>
    <row r="1" spans="1:11" ht="13.5" thickTop="1">
      <c r="A1" s="19"/>
      <c r="B1" s="14" t="s">
        <v>47</v>
      </c>
      <c r="C1" s="15"/>
      <c r="D1" s="13" t="s">
        <v>49</v>
      </c>
      <c r="E1" s="13"/>
      <c r="F1" s="13"/>
      <c r="G1" s="169" t="s">
        <v>37</v>
      </c>
      <c r="H1" s="173"/>
      <c r="I1" s="174"/>
      <c r="J1" s="169" t="s">
        <v>0</v>
      </c>
      <c r="K1" s="170"/>
    </row>
    <row r="2" spans="1:11" ht="12.75">
      <c r="A2" s="20"/>
      <c r="B2" s="1"/>
      <c r="C2" s="16"/>
      <c r="D2" s="2" t="s">
        <v>51</v>
      </c>
      <c r="E2" s="2"/>
      <c r="F2" s="2"/>
      <c r="G2" s="171"/>
      <c r="H2" s="175"/>
      <c r="I2" s="176"/>
      <c r="J2" s="171"/>
      <c r="K2" s="172"/>
    </row>
    <row r="3" spans="1:11" ht="12.75">
      <c r="A3" s="167"/>
      <c r="B3" s="1" t="s">
        <v>50</v>
      </c>
      <c r="C3" s="16"/>
      <c r="D3" t="s">
        <v>52</v>
      </c>
      <c r="E3" s="2"/>
      <c r="F3" s="2"/>
      <c r="G3" s="164" t="s">
        <v>29</v>
      </c>
      <c r="H3" s="165"/>
      <c r="I3" s="166"/>
      <c r="J3" s="188" t="s">
        <v>65</v>
      </c>
      <c r="K3" s="189"/>
    </row>
    <row r="4" spans="1:11" ht="13.5" thickBot="1">
      <c r="A4" s="168"/>
      <c r="B4" s="17"/>
      <c r="C4" s="18"/>
      <c r="D4" s="4"/>
      <c r="E4" s="4"/>
      <c r="F4" s="4"/>
      <c r="G4" s="93" t="s">
        <v>30</v>
      </c>
      <c r="H4" s="91" t="s">
        <v>48</v>
      </c>
      <c r="I4" s="92"/>
      <c r="J4" s="190"/>
      <c r="K4" s="191"/>
    </row>
    <row r="5" ht="14.25" thickBot="1" thickTop="1">
      <c r="A5" s="71"/>
    </row>
    <row r="6" spans="1:11" ht="10.5" customHeight="1" thickTop="1">
      <c r="A6" s="177" t="s">
        <v>33</v>
      </c>
      <c r="B6" s="178"/>
      <c r="C6" s="178"/>
      <c r="D6" s="178"/>
      <c r="E6" s="178"/>
      <c r="F6" s="178"/>
      <c r="G6" s="179"/>
      <c r="H6" s="159" t="s">
        <v>9</v>
      </c>
      <c r="I6" s="160"/>
      <c r="J6" s="160"/>
      <c r="K6" s="161"/>
    </row>
    <row r="7" spans="1:11" ht="33.75" customHeight="1">
      <c r="A7" s="184" t="s">
        <v>1</v>
      </c>
      <c r="B7" s="186" t="s">
        <v>11</v>
      </c>
      <c r="C7" s="157" t="s">
        <v>12</v>
      </c>
      <c r="D7" s="158"/>
      <c r="E7" s="183" t="s">
        <v>36</v>
      </c>
      <c r="F7" s="153" t="s">
        <v>2</v>
      </c>
      <c r="G7" s="155" t="s">
        <v>32</v>
      </c>
      <c r="H7" s="162" t="s">
        <v>3</v>
      </c>
      <c r="I7" s="158"/>
      <c r="J7" s="157" t="s">
        <v>35</v>
      </c>
      <c r="K7" s="163"/>
    </row>
    <row r="8" spans="1:11" ht="33.75" customHeight="1">
      <c r="A8" s="185"/>
      <c r="B8" s="187"/>
      <c r="C8" s="9" t="s">
        <v>4</v>
      </c>
      <c r="D8" s="9" t="s">
        <v>5</v>
      </c>
      <c r="E8" s="154"/>
      <c r="F8" s="154"/>
      <c r="G8" s="156"/>
      <c r="H8" s="10" t="s">
        <v>34</v>
      </c>
      <c r="I8" s="11" t="s">
        <v>38</v>
      </c>
      <c r="J8" s="11" t="s">
        <v>6</v>
      </c>
      <c r="K8" s="12" t="s">
        <v>7</v>
      </c>
    </row>
    <row r="9" spans="1:11" ht="10.5" customHeight="1">
      <c r="A9" s="88">
        <v>1</v>
      </c>
      <c r="B9" s="89">
        <v>2</v>
      </c>
      <c r="C9" s="89">
        <v>3</v>
      </c>
      <c r="D9" s="89">
        <v>4</v>
      </c>
      <c r="E9" s="89">
        <v>5</v>
      </c>
      <c r="F9" s="89">
        <v>6</v>
      </c>
      <c r="G9" s="89">
        <v>7</v>
      </c>
      <c r="H9" s="94">
        <v>8</v>
      </c>
      <c r="I9" s="89">
        <v>9</v>
      </c>
      <c r="J9" s="89">
        <v>10</v>
      </c>
      <c r="K9" s="90">
        <v>11</v>
      </c>
    </row>
    <row r="10" spans="1:11" ht="10.5" customHeight="1">
      <c r="A10" s="180" t="s">
        <v>10</v>
      </c>
      <c r="B10" s="181"/>
      <c r="C10" s="181"/>
      <c r="D10" s="181"/>
      <c r="E10" s="181"/>
      <c r="F10" s="181"/>
      <c r="G10" s="181"/>
      <c r="H10" s="181"/>
      <c r="I10" s="181"/>
      <c r="J10" s="181"/>
      <c r="K10" s="182"/>
    </row>
    <row r="11" spans="1:11" ht="12.75">
      <c r="A11" s="95" t="s">
        <v>53</v>
      </c>
      <c r="B11" s="96" t="s">
        <v>54</v>
      </c>
      <c r="C11" s="97">
        <v>1100</v>
      </c>
      <c r="D11" s="98"/>
      <c r="E11" s="98" t="s">
        <v>55</v>
      </c>
      <c r="F11" s="99" t="s">
        <v>66</v>
      </c>
      <c r="G11" s="100">
        <f>1100*17</f>
        <v>18700</v>
      </c>
      <c r="H11" s="111"/>
      <c r="I11" s="112"/>
      <c r="J11" s="112"/>
      <c r="K11" s="113"/>
    </row>
    <row r="12" spans="1:11" ht="12.75">
      <c r="A12" s="22" t="s">
        <v>56</v>
      </c>
      <c r="B12" s="23" t="s">
        <v>57</v>
      </c>
      <c r="C12" s="24">
        <v>950</v>
      </c>
      <c r="D12" s="25"/>
      <c r="E12" s="25" t="s">
        <v>55</v>
      </c>
      <c r="F12" s="73" t="s">
        <v>67</v>
      </c>
      <c r="G12" s="74">
        <f>950*34</f>
        <v>32300</v>
      </c>
      <c r="H12" s="114"/>
      <c r="I12" s="115"/>
      <c r="J12" s="115"/>
      <c r="K12" s="116"/>
    </row>
    <row r="13" spans="1:11" ht="12.75">
      <c r="A13" s="22" t="s">
        <v>58</v>
      </c>
      <c r="B13" s="23" t="s">
        <v>59</v>
      </c>
      <c r="C13" s="24">
        <v>1000</v>
      </c>
      <c r="D13" s="25"/>
      <c r="E13" s="25" t="s">
        <v>60</v>
      </c>
      <c r="F13" s="26" t="s">
        <v>68</v>
      </c>
      <c r="G13" s="74">
        <f>1000*30</f>
        <v>30000</v>
      </c>
      <c r="H13" s="117">
        <v>800</v>
      </c>
      <c r="I13" s="118">
        <f>H13*30</f>
        <v>24000</v>
      </c>
      <c r="J13" s="118"/>
      <c r="K13" s="119">
        <v>6000</v>
      </c>
    </row>
    <row r="14" spans="1:11" ht="20.25">
      <c r="A14" s="22" t="s">
        <v>61</v>
      </c>
      <c r="B14" s="23" t="s">
        <v>77</v>
      </c>
      <c r="C14" s="24">
        <v>30</v>
      </c>
      <c r="D14" s="25"/>
      <c r="E14" s="25" t="s">
        <v>62</v>
      </c>
      <c r="F14" s="26"/>
      <c r="G14" s="74"/>
      <c r="H14" s="117"/>
      <c r="I14" s="118"/>
      <c r="J14" s="118"/>
      <c r="K14" s="119"/>
    </row>
    <row r="15" spans="1:11" ht="12.75">
      <c r="A15" s="22" t="s">
        <v>63</v>
      </c>
      <c r="B15" s="23" t="s">
        <v>64</v>
      </c>
      <c r="C15" s="24">
        <v>250</v>
      </c>
      <c r="D15" s="25">
        <v>320</v>
      </c>
      <c r="E15" s="25" t="s">
        <v>62</v>
      </c>
      <c r="F15" s="68" t="s">
        <v>69</v>
      </c>
      <c r="G15" s="74">
        <f>60*320</f>
        <v>19200</v>
      </c>
      <c r="H15" s="117">
        <v>305</v>
      </c>
      <c r="I15" s="118">
        <f>305*60</f>
        <v>18300</v>
      </c>
      <c r="J15" s="118"/>
      <c r="K15" s="119">
        <f>G15-I15</f>
        <v>900</v>
      </c>
    </row>
    <row r="16" spans="1:11" ht="20.25">
      <c r="A16" s="22" t="s">
        <v>74</v>
      </c>
      <c r="B16" s="23" t="s">
        <v>75</v>
      </c>
      <c r="C16" s="24">
        <v>180</v>
      </c>
      <c r="D16" s="25"/>
      <c r="E16" s="72" t="s">
        <v>55</v>
      </c>
      <c r="F16" s="26" t="s">
        <v>76</v>
      </c>
      <c r="G16" s="74">
        <f>180*130</f>
        <v>23400</v>
      </c>
      <c r="H16" s="117">
        <v>150</v>
      </c>
      <c r="I16" s="118">
        <f>150*130</f>
        <v>19500</v>
      </c>
      <c r="J16" s="118"/>
      <c r="K16" s="119">
        <f>G16-I16</f>
        <v>3900</v>
      </c>
    </row>
    <row r="17" spans="1:11" ht="12.75">
      <c r="A17" s="22"/>
      <c r="B17" s="23"/>
      <c r="C17" s="24"/>
      <c r="D17" s="25"/>
      <c r="E17" s="25"/>
      <c r="F17" s="31"/>
      <c r="G17" s="74"/>
      <c r="H17" s="8"/>
      <c r="I17" s="6"/>
      <c r="J17" s="6"/>
      <c r="K17" s="7"/>
    </row>
    <row r="18" spans="1:11" ht="12.75">
      <c r="A18" s="22"/>
      <c r="B18" s="23"/>
      <c r="C18" s="24"/>
      <c r="D18" s="25"/>
      <c r="E18" s="25"/>
      <c r="F18" s="26"/>
      <c r="G18" s="74"/>
      <c r="H18" s="8"/>
      <c r="I18" s="6"/>
      <c r="J18" s="6"/>
      <c r="K18" s="7"/>
    </row>
    <row r="19" spans="1:11" ht="12.75">
      <c r="A19" s="22"/>
      <c r="B19" s="23"/>
      <c r="C19" s="24"/>
      <c r="D19" s="25"/>
      <c r="E19" s="25"/>
      <c r="F19" s="26"/>
      <c r="G19" s="74"/>
      <c r="H19" s="8"/>
      <c r="I19" s="6"/>
      <c r="J19" s="6"/>
      <c r="K19" s="7"/>
    </row>
    <row r="20" spans="1:11" ht="12.75">
      <c r="A20" s="22"/>
      <c r="B20" s="23"/>
      <c r="C20" s="24"/>
      <c r="D20" s="25"/>
      <c r="E20" s="25"/>
      <c r="F20" s="26"/>
      <c r="G20" s="74"/>
      <c r="H20" s="8"/>
      <c r="I20" s="6"/>
      <c r="J20" s="6"/>
      <c r="K20" s="7"/>
    </row>
    <row r="21" spans="1:11" ht="12.75">
      <c r="A21" s="22"/>
      <c r="B21" s="23"/>
      <c r="C21" s="24"/>
      <c r="D21" s="25"/>
      <c r="E21" s="25"/>
      <c r="F21" s="26"/>
      <c r="G21" s="74"/>
      <c r="H21" s="8"/>
      <c r="I21" s="6"/>
      <c r="J21" s="6"/>
      <c r="K21" s="7"/>
    </row>
    <row r="22" spans="1:11" ht="12.75">
      <c r="A22" s="22"/>
      <c r="B22" s="23"/>
      <c r="C22" s="24"/>
      <c r="D22" s="25"/>
      <c r="E22" s="25"/>
      <c r="F22" s="26"/>
      <c r="G22" s="74"/>
      <c r="H22" s="8"/>
      <c r="I22" s="6"/>
      <c r="J22" s="6"/>
      <c r="K22" s="7"/>
    </row>
    <row r="23" spans="1:11" ht="12.75">
      <c r="A23" s="22"/>
      <c r="B23" s="23"/>
      <c r="C23" s="24"/>
      <c r="D23" s="25"/>
      <c r="E23" s="25"/>
      <c r="F23" s="26"/>
      <c r="G23" s="74"/>
      <c r="H23" s="8"/>
      <c r="I23" s="6"/>
      <c r="J23" s="6"/>
      <c r="K23" s="7"/>
    </row>
    <row r="24" spans="1:11" ht="12.75">
      <c r="A24" s="22"/>
      <c r="B24" s="23"/>
      <c r="C24" s="24"/>
      <c r="D24" s="25"/>
      <c r="E24" s="25"/>
      <c r="F24" s="26"/>
      <c r="G24" s="74"/>
      <c r="H24" s="8"/>
      <c r="I24" s="6"/>
      <c r="J24" s="6"/>
      <c r="K24" s="7"/>
    </row>
    <row r="25" spans="1:11" ht="12.75">
      <c r="A25" s="22"/>
      <c r="B25" s="23"/>
      <c r="C25" s="24"/>
      <c r="D25" s="25"/>
      <c r="E25" s="25"/>
      <c r="F25" s="26"/>
      <c r="G25" s="74"/>
      <c r="H25" s="8"/>
      <c r="I25" s="6"/>
      <c r="J25" s="6"/>
      <c r="K25" s="7"/>
    </row>
    <row r="26" spans="1:11" ht="12.75">
      <c r="A26" s="22"/>
      <c r="B26" s="23"/>
      <c r="C26" s="24"/>
      <c r="D26" s="25"/>
      <c r="E26" s="25"/>
      <c r="F26" s="26"/>
      <c r="G26" s="74"/>
      <c r="H26" s="8"/>
      <c r="I26" s="6"/>
      <c r="J26" s="6"/>
      <c r="K26" s="7"/>
    </row>
    <row r="27" spans="1:11" ht="12.75">
      <c r="A27" s="22"/>
      <c r="B27" s="23"/>
      <c r="C27" s="24"/>
      <c r="D27" s="25"/>
      <c r="E27" s="25"/>
      <c r="F27" s="26"/>
      <c r="G27" s="74"/>
      <c r="H27" s="8"/>
      <c r="I27" s="6"/>
      <c r="J27" s="6"/>
      <c r="K27" s="7"/>
    </row>
    <row r="28" spans="1:11" ht="12.75">
      <c r="A28" s="22"/>
      <c r="B28" s="23"/>
      <c r="C28" s="24"/>
      <c r="D28" s="25"/>
      <c r="E28" s="25"/>
      <c r="F28" s="26"/>
      <c r="G28" s="74"/>
      <c r="H28" s="8"/>
      <c r="I28" s="6"/>
      <c r="J28" s="6"/>
      <c r="K28" s="7"/>
    </row>
    <row r="29" spans="1:11" ht="12.75">
      <c r="A29" s="22"/>
      <c r="B29" s="23"/>
      <c r="C29" s="24"/>
      <c r="D29" s="25"/>
      <c r="E29" s="25"/>
      <c r="F29" s="26"/>
      <c r="G29" s="74"/>
      <c r="H29" s="8"/>
      <c r="I29" s="6"/>
      <c r="J29" s="6"/>
      <c r="K29" s="7"/>
    </row>
    <row r="30" spans="1:11" ht="12.75">
      <c r="A30" s="22"/>
      <c r="B30" s="23"/>
      <c r="C30" s="24"/>
      <c r="D30" s="25"/>
      <c r="E30" s="25"/>
      <c r="F30" s="26"/>
      <c r="G30" s="74"/>
      <c r="H30" s="8"/>
      <c r="I30" s="6"/>
      <c r="J30" s="6"/>
      <c r="K30" s="7"/>
    </row>
    <row r="31" spans="1:11" ht="12.75">
      <c r="A31" s="22"/>
      <c r="B31" s="23"/>
      <c r="C31" s="24"/>
      <c r="D31" s="25"/>
      <c r="E31" s="25"/>
      <c r="F31" s="26"/>
      <c r="G31" s="74"/>
      <c r="H31" s="8"/>
      <c r="I31" s="6"/>
      <c r="J31" s="6"/>
      <c r="K31" s="7"/>
    </row>
    <row r="32" spans="1:11" ht="12.75">
      <c r="A32" s="22"/>
      <c r="B32" s="23"/>
      <c r="C32" s="24"/>
      <c r="D32" s="25"/>
      <c r="E32" s="25"/>
      <c r="F32" s="26"/>
      <c r="G32" s="74"/>
      <c r="H32" s="8"/>
      <c r="I32" s="6"/>
      <c r="J32" s="6"/>
      <c r="K32" s="7"/>
    </row>
    <row r="33" spans="1:11" ht="12.75">
      <c r="A33" s="22"/>
      <c r="B33" s="23"/>
      <c r="C33" s="24"/>
      <c r="D33" s="25"/>
      <c r="E33" s="25"/>
      <c r="F33" s="26"/>
      <c r="G33" s="74"/>
      <c r="H33" s="8"/>
      <c r="I33" s="6"/>
      <c r="J33" s="6"/>
      <c r="K33" s="7"/>
    </row>
    <row r="34" spans="1:11" ht="12.75">
      <c r="A34" s="22"/>
      <c r="B34" s="23"/>
      <c r="C34" s="24"/>
      <c r="D34" s="25"/>
      <c r="E34" s="25"/>
      <c r="F34" s="26"/>
      <c r="G34" s="74"/>
      <c r="H34" s="8"/>
      <c r="I34" s="6"/>
      <c r="J34" s="6"/>
      <c r="K34" s="7"/>
    </row>
    <row r="35" spans="1:11" ht="19.5" customHeight="1" thickBot="1">
      <c r="A35" s="129"/>
      <c r="B35" s="130"/>
      <c r="C35" s="130"/>
      <c r="D35" s="130"/>
      <c r="E35" s="131"/>
      <c r="F35" s="21" t="s">
        <v>8</v>
      </c>
      <c r="G35" s="108">
        <f>SUM(G11:G16)</f>
        <v>123600</v>
      </c>
      <c r="H35" s="132"/>
      <c r="I35" s="133"/>
      <c r="J35" s="133"/>
      <c r="K35" s="134"/>
    </row>
    <row r="36" spans="1:11" ht="13.5" thickTop="1">
      <c r="A36" s="22"/>
      <c r="B36" s="23"/>
      <c r="C36" s="24"/>
      <c r="D36" s="25"/>
      <c r="E36" s="25"/>
      <c r="F36" s="26"/>
      <c r="G36" s="33"/>
      <c r="H36" s="8"/>
      <c r="I36" s="6"/>
      <c r="J36" s="6"/>
      <c r="K36" s="7"/>
    </row>
    <row r="37" spans="1:11" ht="12.75">
      <c r="A37" s="22"/>
      <c r="B37" s="23"/>
      <c r="C37" s="24"/>
      <c r="D37" s="25"/>
      <c r="E37" s="25"/>
      <c r="F37" s="26"/>
      <c r="G37" s="74"/>
      <c r="H37" s="8"/>
      <c r="I37" s="6"/>
      <c r="J37" s="6"/>
      <c r="K37" s="7"/>
    </row>
    <row r="38" spans="1:11" ht="12.75">
      <c r="A38" s="39"/>
      <c r="B38" s="69"/>
      <c r="C38" s="40"/>
      <c r="D38" s="41"/>
      <c r="E38" s="41"/>
      <c r="F38" s="70"/>
      <c r="G38" s="75"/>
      <c r="H38" s="8"/>
      <c r="I38" s="43"/>
      <c r="J38" s="6"/>
      <c r="K38" s="7"/>
    </row>
    <row r="39" spans="1:11" ht="12.75">
      <c r="A39" s="63"/>
      <c r="B39" s="34"/>
      <c r="C39" s="35"/>
      <c r="D39" s="27"/>
      <c r="E39" s="27"/>
      <c r="F39" s="36" t="s">
        <v>41</v>
      </c>
      <c r="G39" s="37">
        <f>G35</f>
        <v>123600</v>
      </c>
      <c r="H39" s="67"/>
      <c r="I39" s="51" t="s">
        <v>24</v>
      </c>
      <c r="J39" s="120">
        <f>J13</f>
        <v>0</v>
      </c>
      <c r="K39" s="119">
        <v>10800</v>
      </c>
    </row>
    <row r="40" spans="1:11" ht="12.75">
      <c r="A40" s="63"/>
      <c r="B40" s="34"/>
      <c r="C40" s="35"/>
      <c r="D40" s="27"/>
      <c r="E40" s="27"/>
      <c r="F40" s="36"/>
      <c r="G40" s="37"/>
      <c r="H40" s="44"/>
      <c r="I40" s="2"/>
      <c r="J40" s="121"/>
      <c r="K40" s="119"/>
    </row>
    <row r="41" spans="1:11" ht="20.25">
      <c r="A41" s="63"/>
      <c r="B41" s="34"/>
      <c r="C41" s="35"/>
      <c r="D41" s="27"/>
      <c r="E41" s="27"/>
      <c r="F41" s="36" t="s">
        <v>40</v>
      </c>
      <c r="G41" s="37">
        <v>0</v>
      </c>
      <c r="H41" s="44"/>
      <c r="I41" s="45" t="s">
        <v>25</v>
      </c>
      <c r="J41" s="120"/>
      <c r="K41" s="119">
        <f>K39</f>
        <v>10800</v>
      </c>
    </row>
    <row r="42" spans="1:11" ht="13.5" thickBot="1">
      <c r="A42" s="63"/>
      <c r="B42" s="34"/>
      <c r="C42" s="35"/>
      <c r="D42" s="27"/>
      <c r="E42" s="27"/>
      <c r="F42" s="36"/>
      <c r="G42" s="37"/>
      <c r="H42" s="44"/>
      <c r="I42" s="2"/>
      <c r="J42" s="47"/>
      <c r="K42" s="48"/>
    </row>
    <row r="43" spans="1:11" ht="13.5" thickTop="1">
      <c r="A43" s="63"/>
      <c r="B43" s="34"/>
      <c r="C43" s="35"/>
      <c r="D43" s="27"/>
      <c r="E43" s="27"/>
      <c r="F43" s="36" t="s">
        <v>39</v>
      </c>
      <c r="G43" s="37">
        <f>G39</f>
        <v>123600</v>
      </c>
      <c r="H43" s="44"/>
      <c r="I43" s="2"/>
      <c r="J43" s="2"/>
      <c r="K43" s="2"/>
    </row>
    <row r="44" spans="1:11" ht="13.5" thickBot="1">
      <c r="A44" s="63"/>
      <c r="B44" s="34"/>
      <c r="C44" s="35"/>
      <c r="D44" s="27"/>
      <c r="E44" s="27"/>
      <c r="F44" s="36"/>
      <c r="G44" s="37"/>
      <c r="H44" s="55"/>
      <c r="I44" s="2"/>
      <c r="J44" s="2"/>
      <c r="K44" s="2"/>
    </row>
    <row r="45" spans="1:11" ht="13.5" thickTop="1">
      <c r="A45" s="63"/>
      <c r="B45" s="34"/>
      <c r="C45" s="35"/>
      <c r="D45" s="128"/>
      <c r="E45" s="128"/>
      <c r="F45" s="36"/>
      <c r="G45" s="56"/>
      <c r="H45" s="140" t="s">
        <v>43</v>
      </c>
      <c r="I45" s="141"/>
      <c r="J45" s="141"/>
      <c r="K45" s="142"/>
    </row>
    <row r="46" spans="1:11" ht="12.75">
      <c r="A46" s="63"/>
      <c r="B46" s="34"/>
      <c r="C46" s="35"/>
      <c r="D46" s="27"/>
      <c r="E46" s="27"/>
      <c r="F46" s="49"/>
      <c r="G46" s="56"/>
      <c r="H46" s="44"/>
      <c r="I46" s="2"/>
      <c r="J46" s="2"/>
      <c r="K46" s="3"/>
    </row>
    <row r="47" spans="1:11" ht="12.75">
      <c r="A47" s="63"/>
      <c r="B47" s="34"/>
      <c r="C47" s="35"/>
      <c r="D47" s="27"/>
      <c r="E47" s="27"/>
      <c r="F47" s="36"/>
      <c r="G47" s="56"/>
      <c r="H47" s="44"/>
      <c r="I47" s="2"/>
      <c r="J47" s="45" t="s">
        <v>16</v>
      </c>
      <c r="K47" s="122">
        <f>G39</f>
        <v>123600</v>
      </c>
    </row>
    <row r="48" spans="1:11" ht="12.75">
      <c r="A48" s="63"/>
      <c r="B48" s="34"/>
      <c r="C48" s="35"/>
      <c r="D48" s="128" t="s">
        <v>13</v>
      </c>
      <c r="E48" s="128"/>
      <c r="F48" s="36" t="s">
        <v>14</v>
      </c>
      <c r="G48" s="56"/>
      <c r="H48" s="44"/>
      <c r="I48" s="2"/>
      <c r="J48" s="2"/>
      <c r="K48" s="122"/>
    </row>
    <row r="49" spans="1:11" ht="12.75">
      <c r="A49" s="63"/>
      <c r="B49" s="34"/>
      <c r="C49" s="35"/>
      <c r="D49" s="27"/>
      <c r="E49" s="27"/>
      <c r="F49" s="49" t="s">
        <v>42</v>
      </c>
      <c r="G49" s="56"/>
      <c r="H49" s="44"/>
      <c r="I49" s="2"/>
      <c r="J49" s="45" t="s">
        <v>15</v>
      </c>
      <c r="K49" s="122">
        <v>-10800</v>
      </c>
    </row>
    <row r="50" spans="1:11" ht="12.75">
      <c r="A50" s="63"/>
      <c r="B50" s="34"/>
      <c r="C50" s="35"/>
      <c r="D50" s="27"/>
      <c r="E50" s="27"/>
      <c r="F50" s="36"/>
      <c r="G50" s="56"/>
      <c r="H50" s="44"/>
      <c r="I50" s="2"/>
      <c r="J50" s="2"/>
      <c r="K50" s="122"/>
    </row>
    <row r="51" spans="1:11" ht="12.75">
      <c r="A51" s="63"/>
      <c r="B51" s="34"/>
      <c r="C51" s="35"/>
      <c r="D51" s="27"/>
      <c r="E51" s="27"/>
      <c r="F51" s="36"/>
      <c r="G51" s="56"/>
      <c r="H51" s="138" t="s">
        <v>17</v>
      </c>
      <c r="I51" s="139"/>
      <c r="J51" s="139"/>
      <c r="K51" s="122">
        <v>886.3</v>
      </c>
    </row>
    <row r="52" spans="1:11" ht="12.75">
      <c r="A52" s="63"/>
      <c r="B52" s="34"/>
      <c r="C52" s="35"/>
      <c r="D52" s="27"/>
      <c r="E52" s="27"/>
      <c r="F52" s="36"/>
      <c r="G52" s="56"/>
      <c r="H52" s="50"/>
      <c r="I52" s="51"/>
      <c r="J52" s="51"/>
      <c r="K52" s="122"/>
    </row>
    <row r="53" spans="1:11" ht="12.75">
      <c r="A53" s="143"/>
      <c r="B53" s="144"/>
      <c r="C53" s="144"/>
      <c r="D53" s="144"/>
      <c r="E53" s="144"/>
      <c r="F53" s="144"/>
      <c r="G53" s="56"/>
      <c r="H53" s="145" t="s">
        <v>18</v>
      </c>
      <c r="I53" s="146"/>
      <c r="J53" s="146"/>
      <c r="K53" s="122">
        <v>5590.88</v>
      </c>
    </row>
    <row r="54" spans="1:11" ht="13.5" thickBot="1">
      <c r="A54" s="64"/>
      <c r="B54" s="57"/>
      <c r="C54" s="57"/>
      <c r="D54" s="57"/>
      <c r="E54" s="57"/>
      <c r="F54" s="57"/>
      <c r="G54" s="56"/>
      <c r="H54" s="52"/>
      <c r="I54" s="53"/>
      <c r="J54" s="53"/>
      <c r="K54" s="123"/>
    </row>
    <row r="55" spans="1:11" ht="13.5" thickTop="1">
      <c r="A55" s="143"/>
      <c r="B55" s="144"/>
      <c r="C55" s="144"/>
      <c r="D55" s="144"/>
      <c r="E55" s="144"/>
      <c r="F55" s="144"/>
      <c r="G55" s="56"/>
      <c r="H55" s="145" t="s">
        <v>44</v>
      </c>
      <c r="I55" s="146"/>
      <c r="J55" s="146"/>
      <c r="K55" s="124">
        <f>SUM(K47:K54)</f>
        <v>119277.18000000001</v>
      </c>
    </row>
    <row r="56" spans="1:11" ht="12.75">
      <c r="A56" s="143"/>
      <c r="B56" s="144"/>
      <c r="C56" s="144"/>
      <c r="D56" s="144"/>
      <c r="E56" s="144"/>
      <c r="F56" s="144"/>
      <c r="G56" s="56"/>
      <c r="H56" s="52"/>
      <c r="I56" s="53"/>
      <c r="J56" s="53"/>
      <c r="K56" s="109"/>
    </row>
    <row r="57" spans="1:11" ht="13.5" thickBot="1">
      <c r="A57" s="148"/>
      <c r="B57" s="149"/>
      <c r="C57" s="149"/>
      <c r="D57" s="27"/>
      <c r="E57" s="27"/>
      <c r="F57" s="36"/>
      <c r="G57" s="56"/>
      <c r="H57" s="54"/>
      <c r="I57" s="147" t="s">
        <v>26</v>
      </c>
      <c r="J57" s="147"/>
      <c r="K57" s="110"/>
    </row>
    <row r="58" spans="1:11" ht="13.5" thickTop="1">
      <c r="A58" s="135" t="s">
        <v>19</v>
      </c>
      <c r="B58" s="136"/>
      <c r="C58" s="136"/>
      <c r="D58" s="136"/>
      <c r="E58" s="136"/>
      <c r="F58" s="136"/>
      <c r="G58" s="137"/>
      <c r="H58" s="150" t="s">
        <v>22</v>
      </c>
      <c r="I58" s="151"/>
      <c r="J58" s="151"/>
      <c r="K58" s="152"/>
    </row>
    <row r="59" spans="1:11" ht="12.75">
      <c r="A59" s="63"/>
      <c r="B59" s="126" t="s">
        <v>45</v>
      </c>
      <c r="C59" s="126"/>
      <c r="D59" s="126"/>
      <c r="E59" s="126"/>
      <c r="F59" s="126"/>
      <c r="G59" s="56"/>
      <c r="H59" s="125" t="s">
        <v>28</v>
      </c>
      <c r="I59" s="126"/>
      <c r="J59" s="126"/>
      <c r="K59" s="127"/>
    </row>
    <row r="60" spans="1:11" ht="15.75" customHeight="1">
      <c r="A60" s="63"/>
      <c r="B60" s="126"/>
      <c r="C60" s="126"/>
      <c r="D60" s="126"/>
      <c r="E60" s="126"/>
      <c r="F60" s="126"/>
      <c r="G60" s="56"/>
      <c r="H60" s="125"/>
      <c r="I60" s="126"/>
      <c r="J60" s="126"/>
      <c r="K60" s="127"/>
    </row>
    <row r="61" spans="1:11" ht="12.75">
      <c r="A61" s="63"/>
      <c r="B61" s="34"/>
      <c r="C61" s="35"/>
      <c r="D61" s="27"/>
      <c r="E61" s="27"/>
      <c r="F61" s="36"/>
      <c r="G61" s="56"/>
      <c r="H61" s="50"/>
      <c r="I61" s="51"/>
      <c r="J61" s="51"/>
      <c r="K61" s="3"/>
    </row>
    <row r="62" spans="1:11" ht="12.75">
      <c r="A62" s="64" t="s">
        <v>20</v>
      </c>
      <c r="B62" s="34"/>
      <c r="C62" s="35"/>
      <c r="D62" s="27"/>
      <c r="E62" s="57" t="s">
        <v>20</v>
      </c>
      <c r="F62" s="36"/>
      <c r="G62" s="56"/>
      <c r="H62" s="50"/>
      <c r="I62" s="51"/>
      <c r="J62" s="51"/>
      <c r="K62" s="3"/>
    </row>
    <row r="63" spans="1:11" ht="12.75">
      <c r="A63" s="143" t="s">
        <v>21</v>
      </c>
      <c r="B63" s="144"/>
      <c r="C63" s="35"/>
      <c r="D63" s="27"/>
      <c r="E63" s="144" t="s">
        <v>46</v>
      </c>
      <c r="F63" s="144"/>
      <c r="G63" s="56"/>
      <c r="H63" s="50"/>
      <c r="I63" s="51"/>
      <c r="J63" s="51"/>
      <c r="K63" s="3"/>
    </row>
    <row r="64" spans="1:11" ht="12.75">
      <c r="A64" s="64"/>
      <c r="B64" s="34"/>
      <c r="C64" s="35"/>
      <c r="D64" s="27"/>
      <c r="E64" s="27"/>
      <c r="F64" s="38"/>
      <c r="G64" s="56"/>
      <c r="H64" s="44"/>
      <c r="I64" s="2"/>
      <c r="J64" s="2"/>
      <c r="K64" s="3"/>
    </row>
    <row r="65" spans="1:11" ht="12.75">
      <c r="A65" s="64"/>
      <c r="B65" s="34"/>
      <c r="C65" s="35"/>
      <c r="D65" s="27"/>
      <c r="E65" s="27"/>
      <c r="F65" s="38"/>
      <c r="G65" s="56"/>
      <c r="H65" s="44"/>
      <c r="I65" s="2"/>
      <c r="J65" s="2"/>
      <c r="K65" s="3"/>
    </row>
    <row r="66" spans="1:11" ht="13.5" thickBot="1">
      <c r="A66" s="65"/>
      <c r="B66" s="59"/>
      <c r="C66" s="60"/>
      <c r="D66" s="58"/>
      <c r="E66" s="58"/>
      <c r="F66" s="61"/>
      <c r="G66" s="62"/>
      <c r="H66" s="66"/>
      <c r="I66" s="4"/>
      <c r="J66" s="4"/>
      <c r="K66" s="5"/>
    </row>
    <row r="67" ht="13.5" thickTop="1"/>
  </sheetData>
  <sheetProtection/>
  <mergeCells count="35">
    <mergeCell ref="G3:I3"/>
    <mergeCell ref="A3:A4"/>
    <mergeCell ref="J1:K2"/>
    <mergeCell ref="G1:I2"/>
    <mergeCell ref="A6:G6"/>
    <mergeCell ref="A10:K10"/>
    <mergeCell ref="E7:E8"/>
    <mergeCell ref="A7:A8"/>
    <mergeCell ref="B7:B8"/>
    <mergeCell ref="J3:K4"/>
    <mergeCell ref="F7:F8"/>
    <mergeCell ref="G7:G8"/>
    <mergeCell ref="C7:D7"/>
    <mergeCell ref="H6:K6"/>
    <mergeCell ref="H7:I7"/>
    <mergeCell ref="J7:K7"/>
    <mergeCell ref="A63:B63"/>
    <mergeCell ref="E63:F63"/>
    <mergeCell ref="H53:J53"/>
    <mergeCell ref="H55:J55"/>
    <mergeCell ref="I57:J57"/>
    <mergeCell ref="A57:C57"/>
    <mergeCell ref="A56:F56"/>
    <mergeCell ref="A55:F55"/>
    <mergeCell ref="A53:F53"/>
    <mergeCell ref="H58:K58"/>
    <mergeCell ref="H59:K60"/>
    <mergeCell ref="D48:E48"/>
    <mergeCell ref="A35:E35"/>
    <mergeCell ref="H35:K35"/>
    <mergeCell ref="A58:G58"/>
    <mergeCell ref="B59:F60"/>
    <mergeCell ref="H51:J51"/>
    <mergeCell ref="D45:E45"/>
    <mergeCell ref="H45:K45"/>
  </mergeCells>
  <printOptions/>
  <pageMargins left="0.5905511811023623" right="0.6299212598425197" top="0.5905511811023623" bottom="0.5905511811023623" header="0.3937007874015748" footer="0.3937007874015748"/>
  <pageSetup horizontalDpi="600" verticalDpi="600" orientation="landscape" paperSize="9" r:id="rId1"/>
  <headerFooter alignWithMargins="0">
    <oddHeader>&amp;L&amp;8VMSW - cel overheidsopdrachten</oddHeader>
    <oddFooter>&amp;L&amp;8PARAFEN&amp;C&amp;8Versie 11 juni 2013&amp;R&amp;8pag &amp;P van &amp;N</oddFooter>
  </headerFooter>
</worksheet>
</file>

<file path=xl/worksheets/sheet2.xml><?xml version="1.0" encoding="utf-8"?>
<worksheet xmlns="http://schemas.openxmlformats.org/spreadsheetml/2006/main" xmlns:r="http://schemas.openxmlformats.org/officeDocument/2006/relationships">
  <dimension ref="A1:J24"/>
  <sheetViews>
    <sheetView showGridLines="0" view="pageLayout" workbookViewId="0" topLeftCell="A1">
      <selection activeCell="B8" sqref="B8"/>
    </sheetView>
  </sheetViews>
  <sheetFormatPr defaultColWidth="9.140625" defaultRowHeight="12.75"/>
  <cols>
    <col min="1" max="1" width="7.7109375" style="0" customWidth="1"/>
    <col min="2" max="2" width="29.7109375" style="0" customWidth="1"/>
    <col min="3" max="3" width="13.7109375" style="0" customWidth="1"/>
    <col min="4" max="4" width="6.28125" style="0" customWidth="1"/>
    <col min="5" max="5" width="24.7109375" style="0" customWidth="1"/>
    <col min="6" max="6" width="11.28125" style="0" customWidth="1"/>
    <col min="7" max="10" width="10.57421875" style="0" customWidth="1"/>
  </cols>
  <sheetData>
    <row r="1" spans="1:10" ht="13.5" thickTop="1">
      <c r="A1" s="192" t="s">
        <v>70</v>
      </c>
      <c r="B1" s="193"/>
      <c r="C1" s="192" t="s">
        <v>27</v>
      </c>
      <c r="D1" s="193"/>
      <c r="E1" s="194"/>
      <c r="F1" s="195" t="s">
        <v>72</v>
      </c>
      <c r="G1" s="196"/>
      <c r="H1" s="78"/>
      <c r="I1" s="79"/>
      <c r="J1" s="78"/>
    </row>
    <row r="2" spans="1:10" ht="13.5" thickBot="1">
      <c r="A2" s="77"/>
      <c r="B2" s="4"/>
      <c r="C2" s="197" t="s">
        <v>71</v>
      </c>
      <c r="D2" s="198"/>
      <c r="E2" s="199"/>
      <c r="F2" s="77"/>
      <c r="G2" s="4"/>
      <c r="H2" s="5"/>
      <c r="I2" s="77"/>
      <c r="J2" s="5"/>
    </row>
    <row r="3" spans="1:10" ht="10.5" customHeight="1" thickTop="1">
      <c r="A3" s="177" t="s">
        <v>33</v>
      </c>
      <c r="B3" s="178"/>
      <c r="C3" s="178"/>
      <c r="D3" s="178"/>
      <c r="E3" s="178"/>
      <c r="F3" s="200"/>
      <c r="G3" s="201" t="s">
        <v>9</v>
      </c>
      <c r="H3" s="178"/>
      <c r="I3" s="178"/>
      <c r="J3" s="202"/>
    </row>
    <row r="4" spans="1:10" ht="36" customHeight="1">
      <c r="A4" s="184" t="s">
        <v>1</v>
      </c>
      <c r="B4" s="186" t="s">
        <v>11</v>
      </c>
      <c r="C4" s="102" t="s">
        <v>31</v>
      </c>
      <c r="D4" s="183" t="s">
        <v>36</v>
      </c>
      <c r="E4" s="153" t="s">
        <v>2</v>
      </c>
      <c r="F4" s="155" t="s">
        <v>32</v>
      </c>
      <c r="G4" s="162" t="s">
        <v>3</v>
      </c>
      <c r="H4" s="158"/>
      <c r="I4" s="157" t="s">
        <v>35</v>
      </c>
      <c r="J4" s="163"/>
    </row>
    <row r="5" spans="1:10" ht="30">
      <c r="A5" s="185"/>
      <c r="B5" s="206"/>
      <c r="C5" s="9" t="s">
        <v>5</v>
      </c>
      <c r="D5" s="154"/>
      <c r="E5" s="154"/>
      <c r="F5" s="156"/>
      <c r="G5" s="10" t="s">
        <v>34</v>
      </c>
      <c r="H5" s="11" t="s">
        <v>38</v>
      </c>
      <c r="I5" s="11" t="s">
        <v>6</v>
      </c>
      <c r="J5" s="12" t="s">
        <v>7</v>
      </c>
    </row>
    <row r="6" spans="1:10" s="101" customFormat="1" ht="10.5" customHeight="1">
      <c r="A6" s="88">
        <v>1</v>
      </c>
      <c r="B6" s="89">
        <v>2</v>
      </c>
      <c r="C6" s="89">
        <v>4</v>
      </c>
      <c r="D6" s="89">
        <v>5</v>
      </c>
      <c r="E6" s="89">
        <v>6</v>
      </c>
      <c r="F6" s="89">
        <v>7</v>
      </c>
      <c r="G6" s="94">
        <v>8</v>
      </c>
      <c r="H6" s="89">
        <v>9</v>
      </c>
      <c r="I6" s="89">
        <v>10</v>
      </c>
      <c r="J6" s="90">
        <v>11</v>
      </c>
    </row>
    <row r="7" spans="1:10" s="101" customFormat="1" ht="10.5" customHeight="1" thickBot="1">
      <c r="A7" s="203" t="s">
        <v>10</v>
      </c>
      <c r="B7" s="204"/>
      <c r="C7" s="204"/>
      <c r="D7" s="204"/>
      <c r="E7" s="204"/>
      <c r="F7" s="204"/>
      <c r="G7" s="204"/>
      <c r="H7" s="204"/>
      <c r="I7" s="204"/>
      <c r="J7" s="205"/>
    </row>
    <row r="8" spans="1:10" ht="24.75" customHeight="1" thickTop="1">
      <c r="A8" s="28"/>
      <c r="B8" s="29" t="s">
        <v>73</v>
      </c>
      <c r="C8" s="30"/>
      <c r="D8" s="30"/>
      <c r="E8" s="31"/>
      <c r="F8" s="33"/>
      <c r="G8" s="76"/>
      <c r="H8" s="42"/>
      <c r="I8" s="42"/>
      <c r="J8" s="46"/>
    </row>
    <row r="9" spans="1:10" ht="24.75" customHeight="1">
      <c r="A9" s="22"/>
      <c r="B9" s="23"/>
      <c r="C9" s="25"/>
      <c r="D9" s="25"/>
      <c r="E9" s="73"/>
      <c r="F9" s="74"/>
      <c r="G9" s="32"/>
      <c r="H9" s="6"/>
      <c r="I9" s="6"/>
      <c r="J9" s="7"/>
    </row>
    <row r="10" spans="1:10" ht="24.75" customHeight="1">
      <c r="A10" s="22"/>
      <c r="B10" s="23"/>
      <c r="C10" s="25"/>
      <c r="D10" s="25"/>
      <c r="E10" s="26"/>
      <c r="F10" s="74"/>
      <c r="G10" s="8"/>
      <c r="H10" s="6"/>
      <c r="I10" s="6"/>
      <c r="J10" s="7"/>
    </row>
    <row r="11" spans="1:10" ht="24.75" customHeight="1">
      <c r="A11" s="22"/>
      <c r="B11" s="23"/>
      <c r="C11" s="25"/>
      <c r="D11" s="25"/>
      <c r="E11" s="26"/>
      <c r="F11" s="74"/>
      <c r="G11" s="8"/>
      <c r="H11" s="6"/>
      <c r="I11" s="6"/>
      <c r="J11" s="7"/>
    </row>
    <row r="12" spans="1:10" ht="24.75" customHeight="1">
      <c r="A12" s="22"/>
      <c r="B12" s="23"/>
      <c r="C12" s="25"/>
      <c r="D12" s="25"/>
      <c r="E12" s="68"/>
      <c r="F12" s="74"/>
      <c r="G12" s="8"/>
      <c r="H12" s="6"/>
      <c r="I12" s="6"/>
      <c r="J12" s="7"/>
    </row>
    <row r="13" spans="1:10" ht="24.75" customHeight="1">
      <c r="A13" s="22"/>
      <c r="B13" s="23"/>
      <c r="C13" s="25"/>
      <c r="D13" s="72"/>
      <c r="E13" s="26"/>
      <c r="F13" s="74"/>
      <c r="G13" s="8"/>
      <c r="H13" s="6"/>
      <c r="I13" s="6"/>
      <c r="J13" s="7"/>
    </row>
    <row r="14" spans="1:10" ht="24.75" customHeight="1">
      <c r="A14" s="22"/>
      <c r="B14" s="23"/>
      <c r="C14" s="25"/>
      <c r="D14" s="25"/>
      <c r="E14" s="31"/>
      <c r="F14" s="74"/>
      <c r="G14" s="8"/>
      <c r="H14" s="6"/>
      <c r="I14" s="6"/>
      <c r="J14" s="7"/>
    </row>
    <row r="15" spans="1:10" ht="24.75" customHeight="1">
      <c r="A15" s="22"/>
      <c r="B15" s="23"/>
      <c r="C15" s="25"/>
      <c r="D15" s="25"/>
      <c r="E15" s="26"/>
      <c r="F15" s="74"/>
      <c r="G15" s="8"/>
      <c r="H15" s="6"/>
      <c r="I15" s="6"/>
      <c r="J15" s="7"/>
    </row>
    <row r="16" spans="1:10" ht="24.75" customHeight="1">
      <c r="A16" s="22"/>
      <c r="B16" s="23"/>
      <c r="C16" s="25"/>
      <c r="D16" s="25"/>
      <c r="E16" s="26"/>
      <c r="F16" s="74"/>
      <c r="G16" s="8"/>
      <c r="H16" s="6"/>
      <c r="I16" s="6"/>
      <c r="J16" s="7"/>
    </row>
    <row r="17" spans="1:10" ht="24.75" customHeight="1">
      <c r="A17" s="22"/>
      <c r="B17" s="23"/>
      <c r="C17" s="25"/>
      <c r="D17" s="25"/>
      <c r="E17" s="26"/>
      <c r="F17" s="74"/>
      <c r="G17" s="8"/>
      <c r="H17" s="6"/>
      <c r="I17" s="6"/>
      <c r="J17" s="7"/>
    </row>
    <row r="18" spans="1:10" ht="24.75" customHeight="1">
      <c r="A18" s="22"/>
      <c r="B18" s="23"/>
      <c r="C18" s="25"/>
      <c r="D18" s="25"/>
      <c r="E18" s="26"/>
      <c r="F18" s="74"/>
      <c r="G18" s="8"/>
      <c r="H18" s="6"/>
      <c r="I18" s="6"/>
      <c r="J18" s="7"/>
    </row>
    <row r="19" spans="1:10" ht="24.75" customHeight="1">
      <c r="A19" s="22"/>
      <c r="B19" s="23"/>
      <c r="C19" s="25"/>
      <c r="D19" s="25"/>
      <c r="E19" s="26"/>
      <c r="F19" s="74"/>
      <c r="G19" s="8"/>
      <c r="H19" s="6"/>
      <c r="I19" s="6"/>
      <c r="J19" s="7"/>
    </row>
    <row r="20" spans="1:10" ht="24.75" customHeight="1">
      <c r="A20" s="22"/>
      <c r="B20" s="23"/>
      <c r="C20" s="25"/>
      <c r="D20" s="25"/>
      <c r="E20" s="26"/>
      <c r="F20" s="74"/>
      <c r="G20" s="8"/>
      <c r="H20" s="6"/>
      <c r="I20" s="6"/>
      <c r="J20" s="7"/>
    </row>
    <row r="21" spans="1:10" ht="24.75" customHeight="1">
      <c r="A21" s="22"/>
      <c r="B21" s="23"/>
      <c r="C21" s="25"/>
      <c r="D21" s="25"/>
      <c r="E21" s="26"/>
      <c r="F21" s="82"/>
      <c r="G21" s="8"/>
      <c r="H21" s="6"/>
      <c r="I21" s="6"/>
      <c r="J21" s="7"/>
    </row>
    <row r="22" spans="1:10" ht="24.75" customHeight="1">
      <c r="A22" s="39"/>
      <c r="B22" s="80"/>
      <c r="C22" s="41"/>
      <c r="D22" s="41"/>
      <c r="E22" s="70"/>
      <c r="F22" s="75"/>
      <c r="G22" s="83"/>
      <c r="H22" s="43"/>
      <c r="I22" s="43"/>
      <c r="J22" s="84"/>
    </row>
    <row r="23" spans="1:10" ht="12.75">
      <c r="A23" s="103"/>
      <c r="B23" s="34"/>
      <c r="C23" s="27"/>
      <c r="D23" s="27"/>
      <c r="E23" s="87" t="s">
        <v>23</v>
      </c>
      <c r="F23" s="104"/>
      <c r="G23" s="106"/>
      <c r="H23" s="85"/>
      <c r="I23" s="85"/>
      <c r="J23" s="86"/>
    </row>
    <row r="24" spans="1:10" ht="13.5" thickBot="1">
      <c r="A24" s="65"/>
      <c r="B24" s="59"/>
      <c r="C24" s="58"/>
      <c r="D24" s="58"/>
      <c r="E24" s="81"/>
      <c r="F24" s="105"/>
      <c r="G24" s="107"/>
      <c r="H24" s="4"/>
      <c r="I24" s="4"/>
      <c r="J24" s="5"/>
    </row>
    <row r="25" ht="13.5" thickTop="1"/>
  </sheetData>
  <sheetProtection/>
  <mergeCells count="14">
    <mergeCell ref="G4:H4"/>
    <mergeCell ref="I4:J4"/>
    <mergeCell ref="A7:J7"/>
    <mergeCell ref="A4:A5"/>
    <mergeCell ref="B4:B5"/>
    <mergeCell ref="D4:D5"/>
    <mergeCell ref="E4:E5"/>
    <mergeCell ref="F4:F5"/>
    <mergeCell ref="A1:B1"/>
    <mergeCell ref="C1:E1"/>
    <mergeCell ref="F1:G1"/>
    <mergeCell ref="C2:E2"/>
    <mergeCell ref="A3:F3"/>
    <mergeCell ref="G3:J3"/>
  </mergeCells>
  <printOptions/>
  <pageMargins left="0.5905511811023623" right="0.6299212598425197" top="0.5905511811023623" bottom="0.5905511811023623" header="0.3937007874015748" footer="0.3937007874015748"/>
  <pageSetup horizontalDpi="600" verticalDpi="600" orientation="landscape" paperSize="9" scale="98" r:id="rId1"/>
  <headerFooter alignWithMargins="0">
    <oddHeader>&amp;L&amp;7VMSW - cel overheidsopdrachten</oddHeader>
    <oddFooter>&amp;L&amp;7PARAFEN&amp;C&amp;7Versie 11 juni 2013&amp;R&amp;7pag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WUYCKENS Alain -543</dc:creator>
  <cp:keywords/>
  <dc:description>26.8.11: aanpassing frank naar cent in kolom 7</dc:description>
  <cp:lastModifiedBy>De Pauw, Wendy</cp:lastModifiedBy>
  <cp:lastPrinted>2015-03-20T08:43:29Z</cp:lastPrinted>
  <dcterms:created xsi:type="dcterms:W3CDTF">2001-03-21T09:43:33Z</dcterms:created>
  <dcterms:modified xsi:type="dcterms:W3CDTF">2022-12-01T08:20:35Z</dcterms:modified>
  <cp:category/>
  <cp:version/>
  <cp:contentType/>
  <cp:contentStatus/>
</cp:coreProperties>
</file>