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900" activeTab="0"/>
  </bookViews>
  <sheets>
    <sheet name="SO-blanco" sheetId="1" r:id="rId1"/>
    <sheet name="SO-gesign leemten" sheetId="2" r:id="rId2"/>
  </sheets>
  <definedNames>
    <definedName name="_xlnm.Print_Titles" localSheetId="0">'SO-blanco'!$6:$10</definedName>
  </definedNames>
  <calcPr fullCalcOnLoad="1"/>
</workbook>
</file>

<file path=xl/sharedStrings.xml><?xml version="1.0" encoding="utf-8"?>
<sst xmlns="http://schemas.openxmlformats.org/spreadsheetml/2006/main" count="103" uniqueCount="83">
  <si>
    <t>STEMPEL VAN DE INSCHRIJVER</t>
  </si>
  <si>
    <t>Artikel</t>
  </si>
  <si>
    <t>Eenheidsprijs in letters</t>
  </si>
  <si>
    <t>Verkeerde gegevens</t>
  </si>
  <si>
    <t>ontwerper</t>
  </si>
  <si>
    <t>inschrijver</t>
  </si>
  <si>
    <t>in meer</t>
  </si>
  <si>
    <t>in min</t>
  </si>
  <si>
    <t>SUBTOTAAL KOL. 7 :</t>
  </si>
  <si>
    <t>De inschrijver mag niets vermelden in de kolommen 8 tot 11</t>
  </si>
  <si>
    <t>N.B. AL DE HOEVEELHEDEN ZIJN FORFAITAIR, BEHALVE DIE WELKE VOORAFGEGAAN OF GEVOLGD WORDEN DOOR DE AFKORTING "V.H." (vermoedelijke hoeveelheid)</t>
  </si>
  <si>
    <t>Beknopte aanduiding van
de werken en prestaties</t>
  </si>
  <si>
    <t>Hoeveelheid berekend door
de</t>
  </si>
  <si>
    <t>Opgemaakt te</t>
  </si>
  <si>
    <t>,op</t>
  </si>
  <si>
    <t>Balans C:</t>
  </si>
  <si>
    <t>Totaal A :</t>
  </si>
  <si>
    <t>Totaal vergeten/gesplitste posten :</t>
  </si>
  <si>
    <t>BALANS D ( bedrag van alle aanvaarde leemten):</t>
  </si>
  <si>
    <t>VAK IN TE VULLEN NA BESTELLING</t>
  </si>
  <si>
    <t>De</t>
  </si>
  <si>
    <t>Voor het bestuur,</t>
  </si>
  <si>
    <t>VAK IN TE VULLEN NA VERIFICATIE</t>
  </si>
  <si>
    <t>TOT. GESIGN. LEEMTEN :</t>
  </si>
  <si>
    <t>TOTALEN:</t>
  </si>
  <si>
    <t>BALANS C :</t>
  </si>
  <si>
    <t>inclusief              % korting :</t>
  </si>
  <si>
    <t xml:space="preserve"> GESIGNALEERDE LEEMTEN</t>
  </si>
  <si>
    <t>Samenvattende opmeting door de ondergetekende ontwerper geheel nagezien volgens de reglementaire voorschriften en de aanbevelingen van de Vlaamse Maatschappij voor Sociaal Wonen</t>
  </si>
  <si>
    <t>GEVOEGD BIJ MIJN INSCHRIJVING</t>
  </si>
  <si>
    <t>DD</t>
  </si>
  <si>
    <t>Hoeveelheid berekend door de</t>
  </si>
  <si>
    <t>Gedeeltelijke 
som (afgerond 
op de cent)</t>
  </si>
  <si>
    <t>Lees voor het invullen van dit formulier het derde deel van het bijzonder bestek VM/B 2013</t>
  </si>
  <si>
    <t>Hoeveelheid</t>
  </si>
  <si>
    <r>
      <t xml:space="preserve">Verschillen tussen kolom 9 en 7, </t>
    </r>
    <r>
      <rPr>
        <u val="single"/>
        <sz val="8"/>
        <rFont val="Arial"/>
        <family val="2"/>
      </rPr>
      <t>na</t>
    </r>
    <r>
      <rPr>
        <sz val="8"/>
        <rFont val="Arial"/>
        <family val="2"/>
      </rPr>
      <t xml:space="preserve"> rekenkundige verbetering</t>
    </r>
  </si>
  <si>
    <t>Eenheid</t>
  </si>
  <si>
    <t>SAMENVATTENDE OPMETING 
SO 2013</t>
  </si>
  <si>
    <t>Ged. Sommen (afgerond op de cent)</t>
  </si>
  <si>
    <t>GLOBALE SOM:</t>
  </si>
  <si>
    <t>Totaal gesignaleerde leemten:</t>
  </si>
  <si>
    <t>Totaal A:</t>
  </si>
  <si>
    <t>De Inschrijver,</t>
  </si>
  <si>
    <t>Bedrag van de verbeterde offerte</t>
  </si>
  <si>
    <t>BEDRAG E (Basis van de bestelling)</t>
  </si>
  <si>
    <t>Het juiste bedrag van de overeenkomst wordt bepaald in de bestelbrief. De aannemer erkent hierbij kennis genomen te hebben van de eventuele verbeteringen aan zijn offerte, die afgesloten werd op het bovenvermelde bedrag " E ". Hij vermeldt daartoe 'gelezen en goedgekeurd' boven zijn handtekening.</t>
  </si>
  <si>
    <t>De aannemer van het perceel</t>
  </si>
  <si>
    <t xml:space="preserve">OPDRACHTGEVER: Woningtekort </t>
  </si>
  <si>
    <t xml:space="preserve"> 01/05/2015</t>
  </si>
  <si>
    <t>REF NR.: 2015/0505/01</t>
  </si>
  <si>
    <t>ONTWERPER: Architectenbureau AB</t>
  </si>
  <si>
    <t>BETREFT: Vernieuwen van de dakdichting</t>
  </si>
  <si>
    <t>PERCEEL: 1</t>
  </si>
  <si>
    <t>J&amp;T bvba</t>
  </si>
  <si>
    <t>03.32</t>
  </si>
  <si>
    <t>Afbraak dakelementen - plat dak</t>
  </si>
  <si>
    <t>m²</t>
  </si>
  <si>
    <t>34.12</t>
  </si>
  <si>
    <t>Isolatieplaten plat dak</t>
  </si>
  <si>
    <t>35.25</t>
  </si>
  <si>
    <t>Kunststof dakdichting</t>
  </si>
  <si>
    <t>m³</t>
  </si>
  <si>
    <t>37.11</t>
  </si>
  <si>
    <t>m</t>
  </si>
  <si>
    <t>37.21</t>
  </si>
  <si>
    <t xml:space="preserve">Dakrandprofielen </t>
  </si>
  <si>
    <t>Referentienr.: 2015/0505/01</t>
  </si>
  <si>
    <t xml:space="preserve"> (gevoegd bij mijn inschrijving dd. 01/05/2015)</t>
  </si>
  <si>
    <t xml:space="preserve"> Inschrijver: J&amp;T bvba</t>
  </si>
  <si>
    <t>38.22</t>
  </si>
  <si>
    <t>Hanggoten - metaal</t>
  </si>
  <si>
    <t>Zeventig euro</t>
  </si>
  <si>
    <t>Vijftien euro</t>
  </si>
  <si>
    <t>Vijvendertig euro</t>
  </si>
  <si>
    <t>Dertig euro</t>
  </si>
  <si>
    <t>Slabben, loketten en aansluitbanden (VH)</t>
  </si>
  <si>
    <t>Tweeëndertig euro</t>
  </si>
  <si>
    <t>Vijvenvijftig euro</t>
  </si>
  <si>
    <t>37.41</t>
  </si>
  <si>
    <t>Uitbekleding kroonlijsten - planchetten</t>
  </si>
  <si>
    <t>Honderdtwintig euro</t>
  </si>
  <si>
    <t>-</t>
  </si>
  <si>
    <t>Verbeterde gegevens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</si>
</sst>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0\ &quot;BF&quot;;\-#,##0\ &quot;BF&quot;"/>
    <numFmt numFmtId="173" formatCode="#,##0\ &quot;BF&quot;;[Red]\-#,##0\ &quot;BF&quot;"/>
    <numFmt numFmtId="174" formatCode="#,##0.00\ &quot;BF&quot;;\-#,##0.00\ &quot;BF&quot;"/>
    <numFmt numFmtId="175" formatCode="#,##0.00\ &quot;BF&quot;;[Red]\-#,##0.00\ &quot;BF&quot;"/>
    <numFmt numFmtId="176" formatCode="_-* #,##0\ &quot;BF&quot;_-;\-* #,##0\ &quot;BF&quot;_-;_-* &quot;-&quot;\ &quot;BF&quot;_-;_-@_-"/>
    <numFmt numFmtId="177" formatCode="_-* #,##0\ _B_F_-;\-* #,##0\ _B_F_-;_-* &quot;-&quot;\ _B_F_-;_-@_-"/>
    <numFmt numFmtId="178" formatCode="_-* #,##0.00\ &quot;BF&quot;_-;\-* #,##0.00\ &quot;BF&quot;_-;_-* &quot;-&quot;??\ &quot;BF&quot;_-;_-@_-"/>
    <numFmt numFmtId="179" formatCode="_-* #,##0.00\ _B_F_-;\-* #,##0.00\ _B_F_-;_-* &quot;-&quot;??\ _B_F_-;_-@_-"/>
    <numFmt numFmtId="180" formatCode="&quot;Ja&quot;;&quot;Ja&quot;;&quot;Nee&quot;"/>
    <numFmt numFmtId="181" formatCode="&quot;Waar&quot;;&quot;Waar&quot;;&quot;Niet waar&quot;"/>
    <numFmt numFmtId="182" formatCode="&quot;Aan&quot;;&quot;Aan&quot;;&quot;Uit&quot;"/>
    <numFmt numFmtId="183" formatCode="#,##0.00\ [$€-1]"/>
    <numFmt numFmtId="184" formatCode="_-* #,##0.00\ [$€-1]_-;\-* #,##0.00\ [$€-1]_-;_-* &quot;-&quot;??\ [$€-1]_-"/>
    <numFmt numFmtId="185" formatCode="_ * #,##0.00_-\ [$€-1]_ ;_ * #,##0.00\-\ [$€-1]_ ;_ * &quot;-&quot;??_-\ [$€-1]_ ;_ @_ "/>
    <numFmt numFmtId="186" formatCode="&quot;€&quot;\ #,##0.00"/>
  </numFmts>
  <fonts count="43">
    <font>
      <sz val="10"/>
      <name val="Arial"/>
      <family val="0"/>
    </font>
    <font>
      <sz val="8"/>
      <name val="Arial"/>
      <family val="2"/>
    </font>
    <font>
      <b/>
      <sz val="8"/>
      <name val="Arial"/>
      <family val="2"/>
    </font>
    <font>
      <sz val="7"/>
      <name val="Arial"/>
      <family val="2"/>
    </font>
    <font>
      <u val="single"/>
      <sz val="8"/>
      <name val="Arial"/>
      <family val="2"/>
    </font>
    <font>
      <b/>
      <u val="single"/>
      <sz val="7"/>
      <name val="Arial"/>
      <family val="2"/>
    </font>
    <font>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style="double"/>
      <top style="hair"/>
      <bottom style="hair"/>
    </border>
    <border>
      <left style="medium"/>
      <right style="thin"/>
      <top style="hair"/>
      <bottom style="hair"/>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double"/>
      <right style="thin"/>
      <top style="double"/>
      <bottom>
        <color indexed="63"/>
      </bottom>
    </border>
    <border>
      <left style="double"/>
      <right style="thin"/>
      <top>
        <color indexed="63"/>
      </top>
      <bottom>
        <color indexed="63"/>
      </bottom>
    </border>
    <border>
      <left style="thin"/>
      <right style="thin"/>
      <top style="thin"/>
      <bottom style="double"/>
    </border>
    <border>
      <left style="double"/>
      <right style="thin"/>
      <top style="hair"/>
      <bottom style="hair"/>
    </border>
    <border>
      <left style="double"/>
      <right style="thin"/>
      <top>
        <color indexed="63"/>
      </top>
      <bottom style="hair"/>
    </border>
    <border>
      <left style="thin"/>
      <right style="thin"/>
      <top>
        <color indexed="63"/>
      </top>
      <bottom style="hair"/>
    </border>
    <border>
      <left>
        <color indexed="63"/>
      </left>
      <right style="thin"/>
      <top style="hair"/>
      <bottom style="hair"/>
    </border>
    <border>
      <left style="thin"/>
      <right style="medium"/>
      <top>
        <color indexed="63"/>
      </top>
      <bottom style="hair"/>
    </border>
    <border>
      <left style="double"/>
      <right style="thin"/>
      <top style="hair"/>
      <bottom style="thin"/>
    </border>
    <border>
      <left style="thin"/>
      <right style="thin"/>
      <top style="hair"/>
      <bottom style="thin"/>
    </border>
    <border>
      <left style="thick"/>
      <right>
        <color indexed="63"/>
      </right>
      <top>
        <color indexed="63"/>
      </top>
      <bottom>
        <color indexed="63"/>
      </bottom>
    </border>
    <border>
      <left style="thin"/>
      <right style="double"/>
      <top>
        <color indexed="63"/>
      </top>
      <bottom style="hair"/>
    </border>
    <border>
      <left style="thick"/>
      <right>
        <color indexed="63"/>
      </right>
      <top>
        <color indexed="63"/>
      </top>
      <bottom style="thick"/>
    </border>
    <border>
      <left>
        <color indexed="63"/>
      </left>
      <right style="thick"/>
      <top>
        <color indexed="63"/>
      </top>
      <bottom>
        <color indexed="63"/>
      </bottom>
    </border>
    <border>
      <left>
        <color indexed="63"/>
      </left>
      <right style="thick"/>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thick"/>
      <right>
        <color indexed="63"/>
      </right>
      <top>
        <color indexed="63"/>
      </top>
      <bottom style="double"/>
    </border>
    <border>
      <left style="thick"/>
      <right>
        <color indexed="63"/>
      </right>
      <top style="hair"/>
      <bottom>
        <color indexed="63"/>
      </bottom>
    </border>
    <border>
      <left style="thin"/>
      <right style="thin"/>
      <top style="hair"/>
      <bottom>
        <color indexed="63"/>
      </bottom>
    </border>
    <border>
      <left>
        <color indexed="63"/>
      </left>
      <right style="thin"/>
      <top style="hair"/>
      <bottom style="thin"/>
    </border>
    <border>
      <left>
        <color indexed="63"/>
      </left>
      <right>
        <color indexed="63"/>
      </right>
      <top style="double"/>
      <bottom style="double"/>
    </border>
    <border>
      <left style="thin"/>
      <right>
        <color indexed="63"/>
      </right>
      <top style="hair"/>
      <bottom style="hair"/>
    </border>
    <border>
      <left style="thin"/>
      <right style="medium"/>
      <top style="hair"/>
      <bottom style="hair"/>
    </border>
    <border>
      <left style="thin"/>
      <right style="medium"/>
      <top style="hair"/>
      <bottom style="thin"/>
    </border>
    <border>
      <left style="medium"/>
      <right style="thin"/>
      <top>
        <color indexed="63"/>
      </top>
      <bottom style="hair"/>
    </border>
    <border>
      <left>
        <color indexed="63"/>
      </left>
      <right style="double"/>
      <top style="double"/>
      <bottom>
        <color indexed="63"/>
      </bottom>
    </border>
    <border>
      <left style="double"/>
      <right>
        <color indexed="63"/>
      </right>
      <top style="double"/>
      <bottom>
        <color indexed="63"/>
      </bottom>
    </border>
    <border>
      <left style="thin"/>
      <right style="medium"/>
      <top style="hair"/>
      <bottom>
        <color indexed="63"/>
      </bottom>
    </border>
    <border>
      <left style="medium"/>
      <right style="thin"/>
      <top style="hair"/>
      <bottom style="thin"/>
    </border>
    <border>
      <left style="thin"/>
      <right style="double"/>
      <top style="hair"/>
      <bottom style="thin"/>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style="thin"/>
    </border>
    <border>
      <left style="double"/>
      <right style="thin"/>
      <top style="thin"/>
      <bottom style="hair"/>
    </border>
    <border>
      <left style="thin"/>
      <right style="thin"/>
      <top style="thin"/>
      <bottom style="hair"/>
    </border>
    <border>
      <left style="thin"/>
      <right style="medium"/>
      <top style="thin"/>
      <bottom style="hair"/>
    </border>
    <border>
      <left>
        <color indexed="63"/>
      </left>
      <right style="thin"/>
      <top style="thin"/>
      <bottom style="thin"/>
    </border>
    <border>
      <left style="double"/>
      <right>
        <color indexed="63"/>
      </right>
      <top style="thin"/>
      <bottom>
        <color indexed="63"/>
      </bottom>
    </border>
    <border>
      <left style="medium"/>
      <right>
        <color indexed="63"/>
      </right>
      <top style="thin"/>
      <bottom>
        <color indexed="63"/>
      </bottom>
    </border>
    <border>
      <left style="medium"/>
      <right>
        <color indexed="63"/>
      </right>
      <top>
        <color indexed="63"/>
      </top>
      <bottom style="double"/>
    </border>
    <border>
      <left style="thin"/>
      <right style="medium"/>
      <top style="thin"/>
      <bottom style="double"/>
    </border>
    <border>
      <left>
        <color indexed="63"/>
      </left>
      <right style="double"/>
      <top>
        <color indexed="63"/>
      </top>
      <bottom style="thick"/>
    </border>
    <border>
      <left style="thin"/>
      <right style="thin"/>
      <top style="hair"/>
      <bottom style="double"/>
    </border>
    <border>
      <left style="thin"/>
      <right style="double"/>
      <top style="hair"/>
      <bottom style="double"/>
    </border>
    <border>
      <left style="medium"/>
      <right style="thin"/>
      <top style="thin"/>
      <bottom style="hair"/>
    </border>
    <border>
      <left style="thin"/>
      <right style="double"/>
      <top style="thin"/>
      <bottom style="hair"/>
    </border>
    <border>
      <left style="thick"/>
      <right>
        <color indexed="63"/>
      </right>
      <top style="thick"/>
      <bottom>
        <color indexed="63"/>
      </bottom>
    </border>
    <border>
      <left>
        <color indexed="63"/>
      </left>
      <right>
        <color indexed="63"/>
      </right>
      <top style="thick"/>
      <bottom>
        <color indexed="63"/>
      </bottom>
    </border>
    <border>
      <left>
        <color indexed="63"/>
      </left>
      <right style="double"/>
      <top style="thick"/>
      <bottom>
        <color indexed="63"/>
      </botto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thin"/>
      <bottom style="double"/>
    </border>
    <border>
      <left style="thin"/>
      <right style="double"/>
      <top style="thin"/>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color indexed="63"/>
      </top>
      <bottom style="thick"/>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style="thin"/>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color indexed="63"/>
      </top>
      <bottom>
        <color indexed="63"/>
      </bottom>
    </border>
    <border>
      <left style="double"/>
      <right style="thin"/>
      <top style="thin"/>
      <bottom>
        <color indexed="63"/>
      </bottom>
    </border>
    <border>
      <left style="double"/>
      <right style="thin"/>
      <top>
        <color indexed="63"/>
      </top>
      <bottom style="thin"/>
    </border>
    <border>
      <left>
        <color indexed="63"/>
      </left>
      <right style="medium"/>
      <top>
        <color indexed="63"/>
      </top>
      <bottom style="thin"/>
    </border>
    <border>
      <left style="medium"/>
      <right>
        <color indexed="63"/>
      </right>
      <top style="double"/>
      <bottom style="thin"/>
    </border>
    <border>
      <left>
        <color indexed="63"/>
      </left>
      <right style="double"/>
      <top style="double"/>
      <bottom style="thin"/>
    </border>
    <border>
      <left>
        <color indexed="63"/>
      </left>
      <right style="double"/>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184" fontId="0" fillId="0" borderId="0" applyFont="0" applyFill="0" applyBorder="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20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vertical="top"/>
    </xf>
    <xf numFmtId="0" fontId="1" fillId="0" borderId="18" xfId="0" applyFont="1" applyBorder="1" applyAlignment="1">
      <alignment horizontal="center" vertical="top" wrapText="1"/>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vertical="top"/>
    </xf>
    <xf numFmtId="0" fontId="0" fillId="0" borderId="27" xfId="0" applyBorder="1" applyAlignment="1">
      <alignment horizontal="center" vertical="top"/>
    </xf>
    <xf numFmtId="0" fontId="2" fillId="0" borderId="28" xfId="0" applyFont="1" applyBorder="1" applyAlignment="1">
      <alignment vertical="top"/>
    </xf>
    <xf numFmtId="0" fontId="1" fillId="0" borderId="29" xfId="0" applyFont="1" applyBorder="1" applyAlignment="1">
      <alignment horizontal="center" vertical="center"/>
    </xf>
    <xf numFmtId="0" fontId="1" fillId="0" borderId="14" xfId="0" applyFont="1" applyBorder="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184" fontId="1" fillId="0" borderId="14" xfId="41" applyFont="1" applyBorder="1" applyAlignment="1">
      <alignment horizontal="righ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184" fontId="1" fillId="0" borderId="31" xfId="41" applyFont="1" applyBorder="1" applyAlignment="1">
      <alignment horizontal="right" vertical="center" wrapText="1"/>
    </xf>
    <xf numFmtId="0" fontId="0" fillId="0" borderId="32" xfId="0" applyBorder="1" applyAlignment="1">
      <alignment/>
    </xf>
    <xf numFmtId="184" fontId="1" fillId="0" borderId="33" xfId="41" applyFont="1" applyBorder="1" applyAlignment="1">
      <alignment horizontal="right" vertical="center"/>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184" fontId="1" fillId="0" borderId="0" xfId="41" applyFont="1" applyBorder="1" applyAlignment="1">
      <alignment horizontal="right" vertical="center" wrapText="1"/>
    </xf>
    <xf numFmtId="184" fontId="1" fillId="0" borderId="0" xfId="41" applyFont="1" applyBorder="1" applyAlignment="1">
      <alignment horizontal="right" vertical="center"/>
    </xf>
    <xf numFmtId="0" fontId="1" fillId="0" borderId="0" xfId="0" applyFont="1" applyBorder="1" applyAlignment="1">
      <alignment horizontal="right"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wrapText="1"/>
    </xf>
    <xf numFmtId="0" fontId="1" fillId="0" borderId="35" xfId="0" applyFont="1" applyBorder="1" applyAlignment="1">
      <alignment horizontal="center" vertical="center"/>
    </xf>
    <xf numFmtId="0" fontId="0" fillId="0" borderId="31" xfId="0" applyBorder="1" applyAlignment="1">
      <alignment/>
    </xf>
    <xf numFmtId="0" fontId="0" fillId="0" borderId="35" xfId="0" applyBorder="1" applyAlignment="1">
      <alignment/>
    </xf>
    <xf numFmtId="0" fontId="0" fillId="0" borderId="36" xfId="0" applyBorder="1" applyAlignment="1">
      <alignment/>
    </xf>
    <xf numFmtId="0" fontId="1" fillId="0" borderId="0" xfId="0" applyFont="1" applyBorder="1" applyAlignment="1">
      <alignment/>
    </xf>
    <xf numFmtId="0" fontId="0" fillId="0" borderId="37" xfId="0" applyBorder="1" applyAlignment="1">
      <alignment/>
    </xf>
    <xf numFmtId="184" fontId="1" fillId="0" borderId="0" xfId="41" applyFont="1" applyBorder="1" applyAlignment="1">
      <alignment horizontal="left" vertical="center" wrapText="1"/>
    </xf>
    <xf numFmtId="0" fontId="1" fillId="0" borderId="36" xfId="0" applyFont="1" applyBorder="1" applyAlignment="1">
      <alignment horizontal="center"/>
    </xf>
    <xf numFmtId="0" fontId="1" fillId="0" borderId="0" xfId="0" applyFont="1" applyBorder="1" applyAlignment="1">
      <alignment horizontal="center"/>
    </xf>
    <xf numFmtId="0" fontId="3" fillId="0" borderId="36" xfId="0" applyFont="1" applyBorder="1" applyAlignment="1">
      <alignment horizontal="left"/>
    </xf>
    <xf numFmtId="0" fontId="3" fillId="0" borderId="0" xfId="0" applyFont="1" applyBorder="1" applyAlignment="1">
      <alignment horizontal="left"/>
    </xf>
    <xf numFmtId="0" fontId="3" fillId="0" borderId="38" xfId="0" applyFont="1" applyBorder="1" applyAlignment="1">
      <alignment horizontal="left"/>
    </xf>
    <xf numFmtId="0" fontId="0" fillId="0" borderId="38" xfId="0" applyBorder="1" applyAlignment="1">
      <alignment/>
    </xf>
    <xf numFmtId="184" fontId="1" fillId="0" borderId="39" xfId="41" applyFont="1" applyBorder="1" applyAlignment="1">
      <alignment horizontal="right" vertical="center"/>
    </xf>
    <xf numFmtId="0" fontId="1" fillId="0" borderId="0" xfId="0"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left" vertical="top" wrapText="1"/>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184" fontId="1" fillId="0" borderId="40" xfId="41" applyFont="1" applyBorder="1" applyAlignment="1">
      <alignment horizontal="right" vertical="center"/>
    </xf>
    <xf numFmtId="0" fontId="1" fillId="0" borderId="41" xfId="0" applyFont="1" applyBorder="1" applyAlignment="1">
      <alignment horizontal="center" vertical="center"/>
    </xf>
    <xf numFmtId="0" fontId="1" fillId="0" borderId="41" xfId="0" applyFont="1" applyBorder="1" applyAlignment="1">
      <alignment horizontal="left" vertical="center"/>
    </xf>
    <xf numFmtId="0" fontId="1" fillId="0" borderId="42" xfId="0" applyFont="1" applyBorder="1" applyAlignment="1">
      <alignment horizontal="center" vertical="center"/>
    </xf>
    <xf numFmtId="0" fontId="0" fillId="0" borderId="43" xfId="0" applyBorder="1" applyAlignment="1">
      <alignment/>
    </xf>
    <xf numFmtId="0" fontId="0" fillId="0" borderId="44" xfId="0" applyBorder="1" applyAlignment="1">
      <alignment/>
    </xf>
    <xf numFmtId="184" fontId="1" fillId="0" borderId="45" xfId="41" applyFont="1" applyBorder="1" applyAlignment="1">
      <alignment horizontal="right" vertical="center" wrapText="1"/>
    </xf>
    <xf numFmtId="0" fontId="1" fillId="0" borderId="46" xfId="0" applyFont="1" applyBorder="1" applyAlignment="1">
      <alignment horizontal="left" vertical="top" wrapText="1"/>
    </xf>
    <xf numFmtId="184" fontId="1" fillId="0" borderId="35" xfId="41" applyFont="1" applyBorder="1" applyAlignment="1">
      <alignment horizontal="right" vertical="center" wrapText="1"/>
    </xf>
    <xf numFmtId="0" fontId="0" fillId="0" borderId="47" xfId="0" applyBorder="1" applyAlignment="1">
      <alignment/>
    </xf>
    <xf numFmtId="0" fontId="1" fillId="0" borderId="48" xfId="0" applyFont="1" applyBorder="1" applyAlignment="1">
      <alignment horizontal="center" vertical="center"/>
    </xf>
    <xf numFmtId="184" fontId="1" fillId="0" borderId="48" xfId="41" applyFont="1" applyBorder="1" applyAlignment="1">
      <alignment horizontal="right" vertical="center" wrapText="1"/>
    </xf>
    <xf numFmtId="184" fontId="1" fillId="0" borderId="49" xfId="41" applyFont="1" applyBorder="1" applyAlignment="1">
      <alignment horizontal="right" vertical="center"/>
    </xf>
    <xf numFmtId="184" fontId="1" fillId="0" borderId="50" xfId="41" applyFont="1" applyBorder="1" applyAlignment="1">
      <alignment horizontal="right" vertical="center"/>
    </xf>
    <xf numFmtId="0" fontId="0" fillId="0" borderId="51" xfId="0" applyBorder="1" applyAlignment="1">
      <alignment/>
    </xf>
    <xf numFmtId="0" fontId="0" fillId="0" borderId="42" xfId="0" applyBorder="1" applyAlignment="1">
      <alignment/>
    </xf>
    <xf numFmtId="0" fontId="0" fillId="0" borderId="52" xfId="0" applyBorder="1" applyAlignment="1">
      <alignment/>
    </xf>
    <xf numFmtId="0" fontId="0" fillId="0" borderId="53" xfId="0" applyBorder="1" applyAlignment="1">
      <alignment/>
    </xf>
    <xf numFmtId="0" fontId="1" fillId="0" borderId="35" xfId="0" applyFont="1" applyBorder="1" applyAlignment="1">
      <alignment horizontal="left" vertical="top" wrapText="1"/>
    </xf>
    <xf numFmtId="184" fontId="1" fillId="0" borderId="24" xfId="41" applyFont="1" applyBorder="1" applyAlignment="1">
      <alignment horizontal="right" vertical="center" wrapText="1"/>
    </xf>
    <xf numFmtId="184" fontId="1" fillId="0" borderId="54" xfId="41" applyFont="1" applyBorder="1" applyAlignment="1">
      <alignment horizontal="right" vertical="center"/>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184" fontId="2" fillId="0" borderId="59" xfId="41" applyFont="1" applyBorder="1" applyAlignment="1">
      <alignment horizontal="left" vertical="center" wrapText="1"/>
    </xf>
    <xf numFmtId="0" fontId="3" fillId="0" borderId="60"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0" fillId="0" borderId="12" xfId="0" applyBorder="1" applyAlignment="1">
      <alignment/>
    </xf>
    <xf numFmtId="0" fontId="0" fillId="0" borderId="25" xfId="0" applyBorder="1" applyAlignment="1">
      <alignment/>
    </xf>
    <xf numFmtId="0" fontId="0" fillId="0" borderId="24" xfId="0" applyFont="1" applyBorder="1" applyAlignment="1">
      <alignment horizontal="right"/>
    </xf>
    <xf numFmtId="0" fontId="3" fillId="0" borderId="63" xfId="0" applyFont="1" applyBorder="1" applyAlignment="1">
      <alignment horizontal="center"/>
    </xf>
    <xf numFmtId="0" fontId="1" fillId="0" borderId="64" xfId="0" applyFont="1" applyBorder="1" applyAlignment="1">
      <alignment horizontal="center" vertical="center"/>
    </xf>
    <xf numFmtId="0" fontId="1" fillId="0" borderId="65" xfId="0" applyFont="1" applyBorder="1" applyAlignment="1">
      <alignment horizontal="left" vertical="top" wrapText="1"/>
    </xf>
    <xf numFmtId="0" fontId="1" fillId="0" borderId="65" xfId="0" applyFont="1" applyBorder="1" applyAlignment="1">
      <alignment horizontal="center" vertical="center" wrapText="1"/>
    </xf>
    <xf numFmtId="0" fontId="1" fillId="0" borderId="65" xfId="0" applyFont="1" applyBorder="1" applyAlignment="1">
      <alignment horizontal="center" vertical="center"/>
    </xf>
    <xf numFmtId="184" fontId="1" fillId="0" borderId="65" xfId="41" applyFont="1" applyBorder="1" applyAlignment="1">
      <alignment horizontal="right" vertical="center" wrapText="1"/>
    </xf>
    <xf numFmtId="184" fontId="1" fillId="0" borderId="66" xfId="41" applyFont="1" applyBorder="1" applyAlignment="1">
      <alignment horizontal="right" vertical="center"/>
    </xf>
    <xf numFmtId="0" fontId="3" fillId="0" borderId="0" xfId="0" applyFont="1" applyAlignment="1">
      <alignment/>
    </xf>
    <xf numFmtId="0" fontId="1" fillId="0" borderId="67" xfId="0" applyFont="1" applyBorder="1" applyAlignment="1">
      <alignment horizontal="center" vertical="top" wrapText="1"/>
    </xf>
    <xf numFmtId="0" fontId="1" fillId="0" borderId="68" xfId="0" applyFont="1" applyBorder="1" applyAlignment="1">
      <alignment horizontal="center" vertical="center"/>
    </xf>
    <xf numFmtId="184" fontId="1" fillId="0" borderId="59" xfId="41" applyFont="1" applyBorder="1" applyAlignment="1">
      <alignment horizontal="right" vertical="center"/>
    </xf>
    <xf numFmtId="184" fontId="1" fillId="0" borderId="24" xfId="41" applyFont="1" applyBorder="1" applyAlignment="1">
      <alignment horizontal="right" vertical="center"/>
    </xf>
    <xf numFmtId="0" fontId="0" fillId="0" borderId="69" xfId="0" applyBorder="1" applyAlignment="1">
      <alignment/>
    </xf>
    <xf numFmtId="0" fontId="0" fillId="0" borderId="70" xfId="0" applyBorder="1" applyAlignment="1">
      <alignment/>
    </xf>
    <xf numFmtId="0" fontId="1" fillId="0" borderId="31" xfId="0" applyFont="1" applyBorder="1" applyAlignment="1">
      <alignment horizontal="left" vertical="center" wrapText="1"/>
    </xf>
    <xf numFmtId="184" fontId="0" fillId="0" borderId="71" xfId="0" applyNumberFormat="1" applyBorder="1" applyAlignment="1">
      <alignment horizontal="right" vertical="center"/>
    </xf>
    <xf numFmtId="4" fontId="0" fillId="0" borderId="11" xfId="0" applyNumberFormat="1" applyBorder="1" applyAlignment="1">
      <alignment/>
    </xf>
    <xf numFmtId="4" fontId="0" fillId="0" borderId="72" xfId="0" applyNumberFormat="1" applyBorder="1" applyAlignment="1">
      <alignment/>
    </xf>
    <xf numFmtId="2" fontId="0" fillId="0" borderId="65" xfId="0" applyNumberFormat="1" applyBorder="1" applyAlignment="1">
      <alignment/>
    </xf>
    <xf numFmtId="2" fontId="0" fillId="0" borderId="14" xfId="0" applyNumberFormat="1" applyBorder="1" applyAlignment="1">
      <alignment/>
    </xf>
    <xf numFmtId="186" fontId="0" fillId="0" borderId="15" xfId="0" applyNumberFormat="1" applyBorder="1" applyAlignment="1">
      <alignment/>
    </xf>
    <xf numFmtId="186" fontId="0" fillId="0" borderId="73" xfId="0" applyNumberFormat="1" applyBorder="1" applyAlignment="1">
      <alignment/>
    </xf>
    <xf numFmtId="186" fontId="0" fillId="0" borderId="74" xfId="0" applyNumberFormat="1" applyBorder="1" applyAlignment="1">
      <alignment/>
    </xf>
    <xf numFmtId="2" fontId="0" fillId="0" borderId="75" xfId="0" applyNumberFormat="1" applyBorder="1" applyAlignment="1">
      <alignment/>
    </xf>
    <xf numFmtId="2" fontId="0" fillId="0" borderId="76" xfId="0" applyNumberFormat="1" applyBorder="1" applyAlignment="1">
      <alignment/>
    </xf>
    <xf numFmtId="2" fontId="0" fillId="0" borderId="32" xfId="0" applyNumberFormat="1" applyBorder="1" applyAlignment="1">
      <alignment/>
    </xf>
    <xf numFmtId="2" fontId="0" fillId="0" borderId="15" xfId="0" applyNumberFormat="1" applyBorder="1" applyAlignment="1">
      <alignment/>
    </xf>
    <xf numFmtId="2" fontId="42" fillId="0" borderId="16" xfId="0" applyNumberFormat="1" applyFont="1" applyBorder="1" applyAlignment="1">
      <alignment vertical="center"/>
    </xf>
    <xf numFmtId="2" fontId="42" fillId="0" borderId="14" xfId="0" applyNumberFormat="1" applyFont="1" applyBorder="1" applyAlignment="1">
      <alignment vertical="center"/>
    </xf>
    <xf numFmtId="2" fontId="42" fillId="0" borderId="14" xfId="0" applyNumberFormat="1" applyFont="1" applyBorder="1" applyAlignment="1">
      <alignment horizontal="center" vertical="center"/>
    </xf>
    <xf numFmtId="2" fontId="42" fillId="0" borderId="15" xfId="0" applyNumberFormat="1" applyFont="1" applyBorder="1" applyAlignment="1">
      <alignment horizontal="center" vertical="center"/>
    </xf>
    <xf numFmtId="2" fontId="42" fillId="0" borderId="15" xfId="0" applyNumberFormat="1" applyFont="1" applyBorder="1" applyAlignment="1">
      <alignment vertical="center"/>
    </xf>
    <xf numFmtId="4" fontId="42" fillId="0" borderId="11" xfId="0" applyNumberFormat="1" applyFont="1" applyBorder="1" applyAlignment="1">
      <alignment/>
    </xf>
    <xf numFmtId="4" fontId="42" fillId="0" borderId="13" xfId="0" applyNumberFormat="1" applyFont="1" applyBorder="1" applyAlignment="1">
      <alignment/>
    </xf>
    <xf numFmtId="186" fontId="42" fillId="0" borderId="11" xfId="0" applyNumberFormat="1" applyFont="1" applyBorder="1" applyAlignment="1">
      <alignment/>
    </xf>
    <xf numFmtId="4" fontId="42" fillId="0" borderId="14" xfId="0" applyNumberFormat="1" applyFont="1" applyBorder="1" applyAlignment="1">
      <alignment vertical="center"/>
    </xf>
    <xf numFmtId="0" fontId="1" fillId="0" borderId="77"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3" fillId="0" borderId="36" xfId="0" applyFont="1" applyBorder="1" applyAlignment="1">
      <alignment horizontal="center"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1" fillId="0" borderId="0" xfId="0" applyFont="1" applyBorder="1" applyAlignment="1">
      <alignment horizontal="center" vertical="center"/>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28" xfId="0" applyBorder="1" applyAlignment="1">
      <alignment/>
    </xf>
    <xf numFmtId="0" fontId="0" fillId="0" borderId="84" xfId="0" applyBorder="1" applyAlignment="1">
      <alignment/>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1" fillId="0" borderId="36" xfId="0" applyFont="1" applyBorder="1" applyAlignment="1">
      <alignment horizontal="left"/>
    </xf>
    <xf numFmtId="0" fontId="1" fillId="0" borderId="0" xfId="0" applyFont="1" applyBorder="1" applyAlignment="1">
      <alignment horizontal="left"/>
    </xf>
    <xf numFmtId="0" fontId="5" fillId="0" borderId="77" xfId="0" applyFont="1" applyBorder="1" applyAlignment="1">
      <alignment horizontal="center"/>
    </xf>
    <xf numFmtId="0" fontId="5" fillId="0" borderId="78" xfId="0" applyFont="1" applyBorder="1" applyAlignment="1">
      <alignment horizontal="center"/>
    </xf>
    <xf numFmtId="0" fontId="5" fillId="0" borderId="79" xfId="0" applyFont="1" applyBorder="1" applyAlignment="1">
      <alignment horizontal="center"/>
    </xf>
    <xf numFmtId="0" fontId="1" fillId="0" borderId="41" xfId="0" applyFont="1" applyBorder="1" applyAlignment="1">
      <alignment horizontal="left" vertical="center"/>
    </xf>
    <xf numFmtId="0" fontId="1" fillId="0" borderId="0" xfId="0" applyFont="1" applyBorder="1" applyAlignment="1">
      <alignment horizontal="left" vertical="center"/>
    </xf>
    <xf numFmtId="0" fontId="3" fillId="0" borderId="36" xfId="0" applyFont="1" applyBorder="1" applyAlignment="1">
      <alignment horizontal="left"/>
    </xf>
    <xf numFmtId="0" fontId="3" fillId="0" borderId="0" xfId="0" applyFont="1" applyBorder="1" applyAlignment="1">
      <alignment horizontal="left"/>
    </xf>
    <xf numFmtId="0" fontId="3" fillId="0" borderId="88" xfId="0" applyFont="1" applyBorder="1" applyAlignment="1">
      <alignment horizontal="center"/>
    </xf>
    <xf numFmtId="0" fontId="1" fillId="0" borderId="89" xfId="0" applyFont="1" applyBorder="1" applyAlignment="1">
      <alignment horizontal="left" vertical="center"/>
    </xf>
    <xf numFmtId="0" fontId="1" fillId="0" borderId="90" xfId="0" applyFont="1" applyBorder="1" applyAlignment="1">
      <alignment horizontal="left" vertical="center"/>
    </xf>
    <xf numFmtId="0" fontId="1" fillId="0" borderId="91" xfId="0" applyFont="1" applyBorder="1" applyAlignment="1">
      <alignment horizontal="center" vertical="top"/>
    </xf>
    <xf numFmtId="0" fontId="1" fillId="0" borderId="92" xfId="0" applyFont="1" applyBorder="1" applyAlignment="1">
      <alignment horizontal="center" vertical="top"/>
    </xf>
    <xf numFmtId="0" fontId="1" fillId="0" borderId="93" xfId="0" applyFont="1" applyBorder="1" applyAlignment="1">
      <alignment horizontal="center" vertical="top" wrapText="1"/>
    </xf>
    <xf numFmtId="0" fontId="0" fillId="0" borderId="94" xfId="0" applyBorder="1" applyAlignment="1">
      <alignment horizontal="center" vertical="top"/>
    </xf>
    <xf numFmtId="0" fontId="1" fillId="0" borderId="95" xfId="0" applyFont="1" applyBorder="1" applyAlignment="1">
      <alignment horizontal="center" vertical="top" wrapText="1"/>
    </xf>
    <xf numFmtId="0" fontId="1" fillId="0" borderId="67" xfId="0" applyFont="1" applyBorder="1" applyAlignment="1">
      <alignment horizontal="center" vertical="top"/>
    </xf>
    <xf numFmtId="0" fontId="3" fillId="0" borderId="96" xfId="0" applyFont="1" applyBorder="1" applyAlignment="1">
      <alignment horizontal="center"/>
    </xf>
    <xf numFmtId="0" fontId="3" fillId="0" borderId="97" xfId="0" applyFont="1" applyBorder="1" applyAlignment="1">
      <alignment horizontal="center"/>
    </xf>
    <xf numFmtId="0" fontId="3" fillId="0" borderId="98" xfId="0" applyFont="1" applyBorder="1" applyAlignment="1">
      <alignment horizontal="center"/>
    </xf>
    <xf numFmtId="0" fontId="1" fillId="0" borderId="63" xfId="0" applyFont="1" applyBorder="1" applyAlignment="1">
      <alignment horizontal="center" vertical="top"/>
    </xf>
    <xf numFmtId="0" fontId="1" fillId="0" borderId="62" xfId="0" applyFont="1" applyBorder="1" applyAlignment="1">
      <alignment horizontal="center" vertical="top" wrapText="1"/>
    </xf>
    <xf numFmtId="0" fontId="0" fillId="0" borderId="10" xfId="0" applyFont="1" applyBorder="1" applyAlignment="1">
      <alignment horizontal="center" vertical="top"/>
    </xf>
    <xf numFmtId="0" fontId="0" fillId="0" borderId="0" xfId="0" applyAlignment="1">
      <alignment/>
    </xf>
    <xf numFmtId="0" fontId="0" fillId="0" borderId="23" xfId="0" applyBorder="1" applyAlignment="1">
      <alignment/>
    </xf>
    <xf numFmtId="0" fontId="0" fillId="0" borderId="27" xfId="0" applyBorder="1" applyAlignment="1">
      <alignment horizontal="center" vertical="top"/>
    </xf>
    <xf numFmtId="0" fontId="0" fillId="0" borderId="99" xfId="0" applyBorder="1" applyAlignment="1">
      <alignment horizontal="center" vertical="top"/>
    </xf>
    <xf numFmtId="0" fontId="0" fillId="0" borderId="21" xfId="0" applyBorder="1" applyAlignment="1">
      <alignment horizontal="center" vertical="top" wrapText="1"/>
    </xf>
    <xf numFmtId="0" fontId="0" fillId="0" borderId="52"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20" xfId="0" applyBorder="1" applyAlignment="1">
      <alignment horizontal="center" vertical="top" wrapText="1"/>
    </xf>
    <xf numFmtId="0" fontId="0" fillId="0" borderId="22" xfId="0" applyBorder="1" applyAlignment="1">
      <alignment horizontal="center" vertical="top" wrapText="1"/>
    </xf>
    <xf numFmtId="0" fontId="0" fillId="0" borderId="0" xfId="0" applyAlignment="1">
      <alignment horizontal="center" vertical="top" wrapText="1"/>
    </xf>
    <xf numFmtId="0" fontId="0" fillId="0" borderId="23" xfId="0" applyBorder="1" applyAlignment="1">
      <alignment horizontal="center" vertical="top" wrapText="1"/>
    </xf>
    <xf numFmtId="0" fontId="3" fillId="0" borderId="100" xfId="0" applyFont="1" applyBorder="1" applyAlignment="1">
      <alignment horizontal="center"/>
    </xf>
    <xf numFmtId="0" fontId="3" fillId="0" borderId="101" xfId="0" applyFont="1" applyBorder="1" applyAlignment="1">
      <alignment horizontal="center"/>
    </xf>
    <xf numFmtId="0" fontId="3" fillId="0" borderId="102" xfId="0" applyFont="1" applyBorder="1" applyAlignment="1">
      <alignment horizontal="center"/>
    </xf>
    <xf numFmtId="0" fontId="3" fillId="0" borderId="68" xfId="0" applyFont="1" applyBorder="1" applyAlignment="1">
      <alignment horizontal="center"/>
    </xf>
    <xf numFmtId="0" fontId="3" fillId="0" borderId="57" xfId="0" applyFont="1" applyBorder="1" applyAlignment="1">
      <alignment horizontal="center"/>
    </xf>
    <xf numFmtId="0" fontId="3" fillId="0" borderId="58" xfId="0" applyFont="1" applyBorder="1" applyAlignment="1">
      <alignment horizontal="center"/>
    </xf>
    <xf numFmtId="0" fontId="1" fillId="0" borderId="103" xfId="0" applyFont="1" applyBorder="1" applyAlignment="1">
      <alignment horizontal="center" vertical="top"/>
    </xf>
    <xf numFmtId="0" fontId="1" fillId="0" borderId="104" xfId="0" applyFont="1" applyBorder="1" applyAlignment="1">
      <alignment horizontal="center" vertical="top"/>
    </xf>
    <xf numFmtId="0" fontId="1" fillId="0" borderId="105" xfId="0" applyFont="1" applyBorder="1" applyAlignment="1">
      <alignment horizontal="center" vertical="top"/>
    </xf>
    <xf numFmtId="0" fontId="1" fillId="0" borderId="91" xfId="0" applyFont="1" applyBorder="1" applyAlignment="1">
      <alignment horizontal="center" vertical="top" wrapText="1"/>
    </xf>
    <xf numFmtId="0" fontId="0" fillId="0" borderId="92" xfId="0" applyBorder="1" applyAlignment="1">
      <alignment/>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1" fillId="0" borderId="53" xfId="0" applyFont="1" applyBorder="1" applyAlignment="1">
      <alignment horizontal="left" vertical="center"/>
    </xf>
    <xf numFmtId="0" fontId="1" fillId="0" borderId="20" xfId="0" applyFont="1" applyBorder="1" applyAlignment="1">
      <alignment horizontal="left" vertical="center"/>
    </xf>
    <xf numFmtId="0" fontId="1" fillId="0" borderId="52" xfId="0" applyFont="1" applyBorder="1" applyAlignment="1">
      <alignment horizontal="left" vertical="center"/>
    </xf>
    <xf numFmtId="184" fontId="1" fillId="0" borderId="53" xfId="41" applyFont="1" applyBorder="1" applyAlignment="1">
      <alignment horizontal="left" vertical="center"/>
    </xf>
    <xf numFmtId="184" fontId="1" fillId="0" borderId="20" xfId="41" applyFont="1" applyBorder="1" applyAlignment="1">
      <alignment horizontal="left" vertical="center"/>
    </xf>
    <xf numFmtId="0" fontId="3" fillId="0" borderId="42"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06" xfId="0" applyFont="1" applyBorder="1" applyAlignment="1">
      <alignment horizontal="center"/>
    </xf>
    <xf numFmtId="0" fontId="3" fillId="0" borderId="107" xfId="0" applyFont="1" applyBorder="1" applyAlignment="1">
      <alignment horizontal="center"/>
    </xf>
    <xf numFmtId="0" fontId="3" fillId="0" borderId="108" xfId="0"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0" fontId="3" fillId="0" borderId="109" xfId="0" applyFont="1" applyBorder="1" applyAlignment="1">
      <alignment horizontal="center"/>
    </xf>
    <xf numFmtId="0" fontId="1" fillId="0" borderId="92" xfId="0" applyFont="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Goed"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6"/>
  <sheetViews>
    <sheetView showGridLines="0" tabSelected="1" view="pageLayout" workbookViewId="0" topLeftCell="A1">
      <selection activeCell="H35" sqref="H35:K35"/>
    </sheetView>
  </sheetViews>
  <sheetFormatPr defaultColWidth="9.140625" defaultRowHeight="12.75"/>
  <cols>
    <col min="1" max="1" width="5.28125" style="0" bestFit="1" customWidth="1"/>
    <col min="2" max="2" width="24.7109375" style="0" customWidth="1"/>
    <col min="3" max="4" width="10.7109375" style="0" customWidth="1"/>
    <col min="5" max="5" width="6.28125" style="0" customWidth="1"/>
    <col min="6" max="6" width="21.28125" style="0" customWidth="1"/>
    <col min="7" max="7" width="12.8515625" style="0" bestFit="1" customWidth="1"/>
    <col min="8" max="9" width="10.57421875" style="0" customWidth="1"/>
    <col min="10" max="10" width="9.8515625" style="0" customWidth="1"/>
    <col min="11" max="11" width="11.7109375" style="0" bestFit="1" customWidth="1"/>
  </cols>
  <sheetData>
    <row r="1" spans="1:11" ht="13.5" thickTop="1">
      <c r="A1" s="19"/>
      <c r="B1" s="14" t="s">
        <v>47</v>
      </c>
      <c r="C1" s="15"/>
      <c r="D1" s="13" t="s">
        <v>49</v>
      </c>
      <c r="E1" s="13"/>
      <c r="F1" s="13"/>
      <c r="G1" s="171" t="s">
        <v>37</v>
      </c>
      <c r="H1" s="175"/>
      <c r="I1" s="176"/>
      <c r="J1" s="171" t="s">
        <v>0</v>
      </c>
      <c r="K1" s="172"/>
    </row>
    <row r="2" spans="1:11" ht="12.75">
      <c r="A2" s="20"/>
      <c r="B2" s="1"/>
      <c r="C2" s="16"/>
      <c r="D2" s="2" t="s">
        <v>51</v>
      </c>
      <c r="E2" s="2"/>
      <c r="F2" s="2"/>
      <c r="G2" s="173"/>
      <c r="H2" s="177"/>
      <c r="I2" s="178"/>
      <c r="J2" s="173"/>
      <c r="K2" s="174"/>
    </row>
    <row r="3" spans="1:11" ht="12.75">
      <c r="A3" s="169"/>
      <c r="B3" s="1" t="s">
        <v>50</v>
      </c>
      <c r="C3" s="16"/>
      <c r="D3" t="s">
        <v>52</v>
      </c>
      <c r="E3" s="2"/>
      <c r="F3" s="2"/>
      <c r="G3" s="166" t="s">
        <v>29</v>
      </c>
      <c r="H3" s="167"/>
      <c r="I3" s="168"/>
      <c r="J3" s="190" t="s">
        <v>53</v>
      </c>
      <c r="K3" s="191"/>
    </row>
    <row r="4" spans="1:11" ht="13.5" thickBot="1">
      <c r="A4" s="170"/>
      <c r="B4" s="17"/>
      <c r="C4" s="18"/>
      <c r="D4" s="4"/>
      <c r="E4" s="4"/>
      <c r="F4" s="4"/>
      <c r="G4" s="90" t="s">
        <v>30</v>
      </c>
      <c r="H4" s="88" t="s">
        <v>48</v>
      </c>
      <c r="I4" s="89"/>
      <c r="J4" s="192"/>
      <c r="K4" s="193"/>
    </row>
    <row r="5" ht="14.25" thickBot="1" thickTop="1">
      <c r="A5" s="68"/>
    </row>
    <row r="6" spans="1:11" ht="10.5" customHeight="1" thickTop="1">
      <c r="A6" s="179" t="s">
        <v>33</v>
      </c>
      <c r="B6" s="180"/>
      <c r="C6" s="180"/>
      <c r="D6" s="180"/>
      <c r="E6" s="180"/>
      <c r="F6" s="180"/>
      <c r="G6" s="181"/>
      <c r="H6" s="161" t="s">
        <v>9</v>
      </c>
      <c r="I6" s="162"/>
      <c r="J6" s="162"/>
      <c r="K6" s="163"/>
    </row>
    <row r="7" spans="1:11" ht="33.75" customHeight="1">
      <c r="A7" s="186" t="s">
        <v>1</v>
      </c>
      <c r="B7" s="188" t="s">
        <v>11</v>
      </c>
      <c r="C7" s="159" t="s">
        <v>12</v>
      </c>
      <c r="D7" s="160"/>
      <c r="E7" s="185" t="s">
        <v>36</v>
      </c>
      <c r="F7" s="155" t="s">
        <v>2</v>
      </c>
      <c r="G7" s="157" t="s">
        <v>32</v>
      </c>
      <c r="H7" s="164" t="s">
        <v>82</v>
      </c>
      <c r="I7" s="160"/>
      <c r="J7" s="159" t="s">
        <v>35</v>
      </c>
      <c r="K7" s="165"/>
    </row>
    <row r="8" spans="1:11" ht="33.75" customHeight="1">
      <c r="A8" s="187"/>
      <c r="B8" s="189"/>
      <c r="C8" s="9" t="s">
        <v>4</v>
      </c>
      <c r="D8" s="9" t="s">
        <v>5</v>
      </c>
      <c r="E8" s="156"/>
      <c r="F8" s="156"/>
      <c r="G8" s="158"/>
      <c r="H8" s="10" t="s">
        <v>34</v>
      </c>
      <c r="I8" s="11" t="s">
        <v>38</v>
      </c>
      <c r="J8" s="11" t="s">
        <v>6</v>
      </c>
      <c r="K8" s="12" t="s">
        <v>7</v>
      </c>
    </row>
    <row r="9" spans="1:11" ht="10.5" customHeight="1">
      <c r="A9" s="85">
        <v>1</v>
      </c>
      <c r="B9" s="86">
        <v>2</v>
      </c>
      <c r="C9" s="86">
        <v>3</v>
      </c>
      <c r="D9" s="86">
        <v>4</v>
      </c>
      <c r="E9" s="86">
        <v>5</v>
      </c>
      <c r="F9" s="86">
        <v>6</v>
      </c>
      <c r="G9" s="86">
        <v>7</v>
      </c>
      <c r="H9" s="91">
        <v>8</v>
      </c>
      <c r="I9" s="86">
        <v>9</v>
      </c>
      <c r="J9" s="86">
        <v>10</v>
      </c>
      <c r="K9" s="87">
        <v>11</v>
      </c>
    </row>
    <row r="10" spans="1:11" ht="10.5" customHeight="1">
      <c r="A10" s="182" t="s">
        <v>10</v>
      </c>
      <c r="B10" s="183"/>
      <c r="C10" s="183"/>
      <c r="D10" s="183"/>
      <c r="E10" s="183"/>
      <c r="F10" s="183"/>
      <c r="G10" s="183"/>
      <c r="H10" s="183"/>
      <c r="I10" s="183"/>
      <c r="J10" s="183"/>
      <c r="K10" s="184"/>
    </row>
    <row r="11" spans="1:11" ht="12.75">
      <c r="A11" s="92" t="s">
        <v>54</v>
      </c>
      <c r="B11" s="93" t="s">
        <v>55</v>
      </c>
      <c r="C11" s="94">
        <v>1100</v>
      </c>
      <c r="D11" s="95"/>
      <c r="E11" s="95" t="s">
        <v>56</v>
      </c>
      <c r="F11" s="96" t="s">
        <v>72</v>
      </c>
      <c r="G11" s="97">
        <f>1100*15</f>
        <v>16500</v>
      </c>
      <c r="H11" s="114"/>
      <c r="I11" s="109"/>
      <c r="J11" s="109"/>
      <c r="K11" s="115"/>
    </row>
    <row r="12" spans="1:11" ht="12.75">
      <c r="A12" s="22" t="s">
        <v>57</v>
      </c>
      <c r="B12" s="23" t="s">
        <v>58</v>
      </c>
      <c r="C12" s="24">
        <v>950</v>
      </c>
      <c r="D12" s="25"/>
      <c r="E12" s="25" t="s">
        <v>56</v>
      </c>
      <c r="F12" s="70" t="s">
        <v>73</v>
      </c>
      <c r="G12" s="71">
        <f>950*35</f>
        <v>33250</v>
      </c>
      <c r="H12" s="116"/>
      <c r="I12" s="110"/>
      <c r="J12" s="110"/>
      <c r="K12" s="117"/>
    </row>
    <row r="13" spans="1:11" ht="12.75">
      <c r="A13" s="22" t="s">
        <v>59</v>
      </c>
      <c r="B13" s="23" t="s">
        <v>60</v>
      </c>
      <c r="C13" s="24">
        <v>1000</v>
      </c>
      <c r="D13" s="25">
        <v>800</v>
      </c>
      <c r="E13" s="25" t="s">
        <v>61</v>
      </c>
      <c r="F13" s="26" t="s">
        <v>76</v>
      </c>
      <c r="G13" s="71">
        <f>800*32</f>
        <v>25600</v>
      </c>
      <c r="H13" s="118">
        <v>800</v>
      </c>
      <c r="I13" s="119">
        <v>25600</v>
      </c>
      <c r="J13" s="120" t="s">
        <v>81</v>
      </c>
      <c r="K13" s="121" t="s">
        <v>81</v>
      </c>
    </row>
    <row r="14" spans="1:11" ht="20.25">
      <c r="A14" s="22" t="s">
        <v>62</v>
      </c>
      <c r="B14" s="23" t="s">
        <v>75</v>
      </c>
      <c r="C14" s="24">
        <v>30</v>
      </c>
      <c r="D14" s="25"/>
      <c r="E14" s="25" t="s">
        <v>63</v>
      </c>
      <c r="F14" s="26" t="s">
        <v>74</v>
      </c>
      <c r="G14" s="71">
        <f>30*30</f>
        <v>900</v>
      </c>
      <c r="H14" s="118"/>
      <c r="I14" s="119"/>
      <c r="J14" s="119"/>
      <c r="K14" s="122"/>
    </row>
    <row r="15" spans="1:11" ht="12.75">
      <c r="A15" s="22" t="s">
        <v>64</v>
      </c>
      <c r="B15" s="23" t="s">
        <v>65</v>
      </c>
      <c r="C15" s="24">
        <v>250</v>
      </c>
      <c r="D15" s="25"/>
      <c r="E15" s="25" t="s">
        <v>63</v>
      </c>
      <c r="F15" s="65" t="s">
        <v>77</v>
      </c>
      <c r="G15" s="71">
        <f>55*250</f>
        <v>13750</v>
      </c>
      <c r="H15" s="118">
        <v>305</v>
      </c>
      <c r="I15" s="119">
        <f>305*55</f>
        <v>16775</v>
      </c>
      <c r="J15" s="119">
        <f>I15-G15</f>
        <v>3025</v>
      </c>
      <c r="K15" s="122"/>
    </row>
    <row r="16" spans="1:11" ht="20.25">
      <c r="A16" s="22" t="s">
        <v>78</v>
      </c>
      <c r="B16" s="23" t="s">
        <v>79</v>
      </c>
      <c r="C16" s="24">
        <v>180</v>
      </c>
      <c r="D16" s="25">
        <v>120</v>
      </c>
      <c r="E16" s="69" t="s">
        <v>56</v>
      </c>
      <c r="F16" s="26" t="s">
        <v>80</v>
      </c>
      <c r="G16" s="71">
        <v>14400</v>
      </c>
      <c r="H16" s="118">
        <v>150</v>
      </c>
      <c r="I16" s="119">
        <v>18000</v>
      </c>
      <c r="J16" s="119">
        <v>3600</v>
      </c>
      <c r="K16" s="122"/>
    </row>
    <row r="17" spans="1:11" ht="12.75">
      <c r="A17" s="22"/>
      <c r="B17" s="23"/>
      <c r="C17" s="24"/>
      <c r="D17" s="25"/>
      <c r="E17" s="25"/>
      <c r="F17" s="30"/>
      <c r="G17" s="71"/>
      <c r="H17" s="8"/>
      <c r="I17" s="6"/>
      <c r="J17" s="6"/>
      <c r="K17" s="7"/>
    </row>
    <row r="18" spans="1:11" ht="12.75">
      <c r="A18" s="22"/>
      <c r="B18" s="23"/>
      <c r="C18" s="24"/>
      <c r="D18" s="25"/>
      <c r="E18" s="25"/>
      <c r="F18" s="26"/>
      <c r="G18" s="71"/>
      <c r="H18" s="8"/>
      <c r="I18" s="6"/>
      <c r="J18" s="6"/>
      <c r="K18" s="7"/>
    </row>
    <row r="19" spans="1:11" ht="12.75">
      <c r="A19" s="22"/>
      <c r="B19" s="23"/>
      <c r="C19" s="24"/>
      <c r="D19" s="25"/>
      <c r="E19" s="25"/>
      <c r="F19" s="26"/>
      <c r="G19" s="71"/>
      <c r="H19" s="8"/>
      <c r="I19" s="6"/>
      <c r="J19" s="6"/>
      <c r="K19" s="7"/>
    </row>
    <row r="20" spans="1:11" ht="12.75">
      <c r="A20" s="22"/>
      <c r="B20" s="23"/>
      <c r="C20" s="24"/>
      <c r="D20" s="25"/>
      <c r="E20" s="25"/>
      <c r="F20" s="26"/>
      <c r="G20" s="71"/>
      <c r="H20" s="8"/>
      <c r="I20" s="6"/>
      <c r="J20" s="6"/>
      <c r="K20" s="7"/>
    </row>
    <row r="21" spans="1:11" ht="12.75">
      <c r="A21" s="22"/>
      <c r="B21" s="23"/>
      <c r="C21" s="24"/>
      <c r="D21" s="25"/>
      <c r="E21" s="25"/>
      <c r="F21" s="26"/>
      <c r="G21" s="71"/>
      <c r="H21" s="8"/>
      <c r="I21" s="6"/>
      <c r="J21" s="6"/>
      <c r="K21" s="7"/>
    </row>
    <row r="22" spans="1:11" ht="12.75">
      <c r="A22" s="22"/>
      <c r="B22" s="23"/>
      <c r="C22" s="24"/>
      <c r="D22" s="25"/>
      <c r="E22" s="25"/>
      <c r="F22" s="26"/>
      <c r="G22" s="71"/>
      <c r="H22" s="8"/>
      <c r="I22" s="6"/>
      <c r="J22" s="6"/>
      <c r="K22" s="7"/>
    </row>
    <row r="23" spans="1:11" ht="12.75">
      <c r="A23" s="22"/>
      <c r="B23" s="23"/>
      <c r="C23" s="24"/>
      <c r="D23" s="25"/>
      <c r="E23" s="25"/>
      <c r="F23" s="26"/>
      <c r="G23" s="71"/>
      <c r="H23" s="8"/>
      <c r="I23" s="6"/>
      <c r="J23" s="6"/>
      <c r="K23" s="7"/>
    </row>
    <row r="24" spans="1:11" ht="12.75">
      <c r="A24" s="22"/>
      <c r="B24" s="23"/>
      <c r="C24" s="24"/>
      <c r="D24" s="25"/>
      <c r="E24" s="25"/>
      <c r="F24" s="26"/>
      <c r="G24" s="71"/>
      <c r="H24" s="8"/>
      <c r="I24" s="6"/>
      <c r="J24" s="6"/>
      <c r="K24" s="7"/>
    </row>
    <row r="25" spans="1:11" ht="12.75">
      <c r="A25" s="22"/>
      <c r="B25" s="23"/>
      <c r="C25" s="24"/>
      <c r="D25" s="25"/>
      <c r="E25" s="25"/>
      <c r="F25" s="26"/>
      <c r="G25" s="71"/>
      <c r="H25" s="8"/>
      <c r="I25" s="6"/>
      <c r="J25" s="6"/>
      <c r="K25" s="7"/>
    </row>
    <row r="26" spans="1:11" ht="12.75">
      <c r="A26" s="22"/>
      <c r="B26" s="23"/>
      <c r="C26" s="24"/>
      <c r="D26" s="25"/>
      <c r="E26" s="25"/>
      <c r="F26" s="26"/>
      <c r="G26" s="71"/>
      <c r="H26" s="8"/>
      <c r="I26" s="6"/>
      <c r="J26" s="6"/>
      <c r="K26" s="7"/>
    </row>
    <row r="27" spans="1:11" ht="12.75">
      <c r="A27" s="22"/>
      <c r="B27" s="23"/>
      <c r="C27" s="24"/>
      <c r="D27" s="25"/>
      <c r="E27" s="25"/>
      <c r="F27" s="26"/>
      <c r="G27" s="71"/>
      <c r="H27" s="8"/>
      <c r="I27" s="6"/>
      <c r="J27" s="6"/>
      <c r="K27" s="7"/>
    </row>
    <row r="28" spans="1:11" ht="12.75">
      <c r="A28" s="22"/>
      <c r="B28" s="23"/>
      <c r="C28" s="24"/>
      <c r="D28" s="25"/>
      <c r="E28" s="25"/>
      <c r="F28" s="26"/>
      <c r="G28" s="71"/>
      <c r="H28" s="8"/>
      <c r="I28" s="6"/>
      <c r="J28" s="6"/>
      <c r="K28" s="7"/>
    </row>
    <row r="29" spans="1:11" ht="12.75">
      <c r="A29" s="22"/>
      <c r="B29" s="23"/>
      <c r="C29" s="24"/>
      <c r="D29" s="25"/>
      <c r="E29" s="25"/>
      <c r="F29" s="26"/>
      <c r="G29" s="71"/>
      <c r="H29" s="8"/>
      <c r="I29" s="6"/>
      <c r="J29" s="6"/>
      <c r="K29" s="7"/>
    </row>
    <row r="30" spans="1:11" ht="12.75">
      <c r="A30" s="22"/>
      <c r="B30" s="23"/>
      <c r="C30" s="24"/>
      <c r="D30" s="25"/>
      <c r="E30" s="25"/>
      <c r="F30" s="26"/>
      <c r="G30" s="71"/>
      <c r="H30" s="8"/>
      <c r="I30" s="6"/>
      <c r="J30" s="6"/>
      <c r="K30" s="7"/>
    </row>
    <row r="31" spans="1:11" ht="12.75">
      <c r="A31" s="22"/>
      <c r="B31" s="23"/>
      <c r="C31" s="24"/>
      <c r="D31" s="25"/>
      <c r="E31" s="25"/>
      <c r="F31" s="26"/>
      <c r="G31" s="71"/>
      <c r="H31" s="8"/>
      <c r="I31" s="6"/>
      <c r="J31" s="6"/>
      <c r="K31" s="7"/>
    </row>
    <row r="32" spans="1:11" ht="12.75">
      <c r="A32" s="22"/>
      <c r="B32" s="23"/>
      <c r="C32" s="24"/>
      <c r="D32" s="25"/>
      <c r="E32" s="25"/>
      <c r="F32" s="26"/>
      <c r="G32" s="71"/>
      <c r="H32" s="8"/>
      <c r="I32" s="6"/>
      <c r="J32" s="6"/>
      <c r="K32" s="7"/>
    </row>
    <row r="33" spans="1:11" ht="12.75">
      <c r="A33" s="22"/>
      <c r="B33" s="23"/>
      <c r="C33" s="24"/>
      <c r="D33" s="25"/>
      <c r="E33" s="25"/>
      <c r="F33" s="26"/>
      <c r="G33" s="71"/>
      <c r="H33" s="8"/>
      <c r="I33" s="6"/>
      <c r="J33" s="6"/>
      <c r="K33" s="7"/>
    </row>
    <row r="34" spans="1:11" ht="12.75">
      <c r="A34" s="22"/>
      <c r="B34" s="23"/>
      <c r="C34" s="24"/>
      <c r="D34" s="25"/>
      <c r="E34" s="25"/>
      <c r="F34" s="26"/>
      <c r="G34" s="71"/>
      <c r="H34" s="8"/>
      <c r="I34" s="6"/>
      <c r="J34" s="6"/>
      <c r="K34" s="7"/>
    </row>
    <row r="35" spans="1:11" ht="19.5" customHeight="1" thickBot="1">
      <c r="A35" s="134"/>
      <c r="B35" s="135"/>
      <c r="C35" s="135"/>
      <c r="D35" s="135"/>
      <c r="E35" s="136"/>
      <c r="F35" s="21" t="s">
        <v>8</v>
      </c>
      <c r="G35" s="106">
        <f>SUM(G11:G16)</f>
        <v>104400</v>
      </c>
      <c r="H35" s="137"/>
      <c r="I35" s="138"/>
      <c r="J35" s="138"/>
      <c r="K35" s="139"/>
    </row>
    <row r="36" spans="1:11" ht="13.5" thickTop="1">
      <c r="A36" s="22"/>
      <c r="B36" s="23"/>
      <c r="C36" s="24"/>
      <c r="D36" s="25"/>
      <c r="E36" s="25"/>
      <c r="F36" s="26"/>
      <c r="G36" s="32"/>
      <c r="H36" s="8"/>
      <c r="I36" s="6"/>
      <c r="J36" s="6"/>
      <c r="K36" s="7"/>
    </row>
    <row r="37" spans="1:11" ht="12.75">
      <c r="A37" s="22"/>
      <c r="B37" s="23"/>
      <c r="C37" s="24"/>
      <c r="D37" s="25"/>
      <c r="E37" s="25"/>
      <c r="F37" s="26"/>
      <c r="G37" s="71"/>
      <c r="H37" s="8"/>
      <c r="I37" s="6"/>
      <c r="J37" s="6"/>
      <c r="K37" s="7"/>
    </row>
    <row r="38" spans="1:11" ht="12.75">
      <c r="A38" s="38"/>
      <c r="B38" s="66"/>
      <c r="C38" s="39"/>
      <c r="D38" s="40"/>
      <c r="E38" s="40"/>
      <c r="F38" s="67"/>
      <c r="G38" s="72"/>
      <c r="H38" s="8"/>
      <c r="I38" s="42"/>
      <c r="J38" s="6"/>
      <c r="K38" s="7"/>
    </row>
    <row r="39" spans="1:11" ht="12.75">
      <c r="A39" s="60"/>
      <c r="B39" s="33"/>
      <c r="C39" s="34"/>
      <c r="D39" s="27"/>
      <c r="E39" s="27"/>
      <c r="F39" s="35" t="s">
        <v>41</v>
      </c>
      <c r="G39" s="36">
        <v>104400</v>
      </c>
      <c r="H39" s="64"/>
      <c r="I39" s="48" t="s">
        <v>24</v>
      </c>
      <c r="J39" s="126">
        <f>SUM(J11:J16)</f>
        <v>6625</v>
      </c>
      <c r="K39" s="111"/>
    </row>
    <row r="40" spans="1:11" ht="12.75">
      <c r="A40" s="60"/>
      <c r="B40" s="33"/>
      <c r="C40" s="34"/>
      <c r="D40" s="27"/>
      <c r="E40" s="27"/>
      <c r="F40" s="35"/>
      <c r="G40" s="36"/>
      <c r="H40" s="43"/>
      <c r="I40" s="2"/>
      <c r="J40" s="126"/>
      <c r="K40" s="111"/>
    </row>
    <row r="41" spans="1:11" ht="12.75">
      <c r="A41" s="60"/>
      <c r="B41" s="33"/>
      <c r="C41" s="34"/>
      <c r="D41" s="27"/>
      <c r="E41" s="27"/>
      <c r="F41" s="35" t="s">
        <v>40</v>
      </c>
      <c r="G41" s="36">
        <v>5460</v>
      </c>
      <c r="H41" s="43"/>
      <c r="I41" s="44" t="s">
        <v>25</v>
      </c>
      <c r="J41" s="126">
        <f>J39-K39</f>
        <v>6625</v>
      </c>
      <c r="K41" s="111"/>
    </row>
    <row r="42" spans="1:11" ht="13.5" thickBot="1">
      <c r="A42" s="60"/>
      <c r="B42" s="33"/>
      <c r="C42" s="34"/>
      <c r="D42" s="27"/>
      <c r="E42" s="27"/>
      <c r="F42" s="35"/>
      <c r="G42" s="36"/>
      <c r="H42" s="43"/>
      <c r="I42" s="2"/>
      <c r="J42" s="112"/>
      <c r="K42" s="113"/>
    </row>
    <row r="43" spans="1:11" ht="13.5" thickTop="1">
      <c r="A43" s="60"/>
      <c r="B43" s="33"/>
      <c r="C43" s="34"/>
      <c r="D43" s="27"/>
      <c r="E43" s="27"/>
      <c r="F43" s="35" t="s">
        <v>39</v>
      </c>
      <c r="G43" s="36">
        <f>G39+G41</f>
        <v>109860</v>
      </c>
      <c r="H43" s="43"/>
      <c r="I43" s="2"/>
      <c r="J43" s="2"/>
      <c r="K43" s="2"/>
    </row>
    <row r="44" spans="1:11" ht="13.5" thickBot="1">
      <c r="A44" s="60"/>
      <c r="B44" s="33"/>
      <c r="C44" s="34"/>
      <c r="D44" s="27"/>
      <c r="E44" s="27"/>
      <c r="F44" s="35"/>
      <c r="G44" s="36"/>
      <c r="H44" s="52"/>
      <c r="I44" s="2"/>
      <c r="J44" s="2"/>
      <c r="K44" s="2"/>
    </row>
    <row r="45" spans="1:11" ht="13.5" thickTop="1">
      <c r="A45" s="60"/>
      <c r="B45" s="33"/>
      <c r="C45" s="34"/>
      <c r="D45" s="133"/>
      <c r="E45" s="133"/>
      <c r="F45" s="35"/>
      <c r="G45" s="53"/>
      <c r="H45" s="145" t="s">
        <v>43</v>
      </c>
      <c r="I45" s="146"/>
      <c r="J45" s="146"/>
      <c r="K45" s="147"/>
    </row>
    <row r="46" spans="1:11" ht="12.75">
      <c r="A46" s="60"/>
      <c r="B46" s="33"/>
      <c r="C46" s="34"/>
      <c r="D46" s="27"/>
      <c r="E46" s="27"/>
      <c r="F46" s="46"/>
      <c r="G46" s="53"/>
      <c r="H46" s="43"/>
      <c r="I46" s="2"/>
      <c r="J46" s="2"/>
      <c r="K46" s="3"/>
    </row>
    <row r="47" spans="1:11" ht="12.75">
      <c r="A47" s="60"/>
      <c r="B47" s="33"/>
      <c r="C47" s="34"/>
      <c r="D47" s="27"/>
      <c r="E47" s="27"/>
      <c r="F47" s="35"/>
      <c r="G47" s="53"/>
      <c r="H47" s="43"/>
      <c r="I47" s="2"/>
      <c r="J47" s="44" t="s">
        <v>16</v>
      </c>
      <c r="K47" s="123">
        <f>G39</f>
        <v>104400</v>
      </c>
    </row>
    <row r="48" spans="1:11" ht="12.75">
      <c r="A48" s="60"/>
      <c r="B48" s="33"/>
      <c r="C48" s="34"/>
      <c r="D48" s="133" t="s">
        <v>13</v>
      </c>
      <c r="E48" s="133"/>
      <c r="F48" s="35" t="s">
        <v>14</v>
      </c>
      <c r="G48" s="53"/>
      <c r="H48" s="43"/>
      <c r="I48" s="2"/>
      <c r="J48" s="2"/>
      <c r="K48" s="123"/>
    </row>
    <row r="49" spans="1:11" ht="12.75">
      <c r="A49" s="60"/>
      <c r="B49" s="33"/>
      <c r="C49" s="34"/>
      <c r="D49" s="27"/>
      <c r="E49" s="27"/>
      <c r="F49" s="46" t="s">
        <v>42</v>
      </c>
      <c r="G49" s="53"/>
      <c r="H49" s="43"/>
      <c r="I49" s="2"/>
      <c r="J49" s="44" t="s">
        <v>15</v>
      </c>
      <c r="K49" s="123">
        <f>J41</f>
        <v>6625</v>
      </c>
    </row>
    <row r="50" spans="1:11" ht="12.75">
      <c r="A50" s="60"/>
      <c r="B50" s="33"/>
      <c r="C50" s="34"/>
      <c r="D50" s="27"/>
      <c r="E50" s="27"/>
      <c r="F50" s="35"/>
      <c r="G50" s="53"/>
      <c r="H50" s="43"/>
      <c r="I50" s="2"/>
      <c r="J50" s="2"/>
      <c r="K50" s="123"/>
    </row>
    <row r="51" spans="1:11" ht="12.75">
      <c r="A51" s="60"/>
      <c r="B51" s="33"/>
      <c r="C51" s="34"/>
      <c r="D51" s="27"/>
      <c r="E51" s="27"/>
      <c r="F51" s="35"/>
      <c r="G51" s="53"/>
      <c r="H51" s="143" t="s">
        <v>17</v>
      </c>
      <c r="I51" s="144"/>
      <c r="J51" s="144"/>
      <c r="K51" s="123">
        <v>0</v>
      </c>
    </row>
    <row r="52" spans="1:11" ht="12.75">
      <c r="A52" s="60"/>
      <c r="B52" s="33"/>
      <c r="C52" s="34"/>
      <c r="D52" s="27"/>
      <c r="E52" s="27"/>
      <c r="F52" s="35"/>
      <c r="G52" s="53"/>
      <c r="H52" s="47"/>
      <c r="I52" s="48"/>
      <c r="J52" s="48"/>
      <c r="K52" s="123"/>
    </row>
    <row r="53" spans="1:11" ht="12.75">
      <c r="A53" s="148"/>
      <c r="B53" s="149"/>
      <c r="C53" s="149"/>
      <c r="D53" s="149"/>
      <c r="E53" s="149"/>
      <c r="F53" s="149"/>
      <c r="G53" s="53"/>
      <c r="H53" s="150" t="s">
        <v>18</v>
      </c>
      <c r="I53" s="151"/>
      <c r="J53" s="151"/>
      <c r="K53" s="123">
        <v>5460</v>
      </c>
    </row>
    <row r="54" spans="1:11" ht="13.5" thickBot="1">
      <c r="A54" s="61"/>
      <c r="B54" s="54"/>
      <c r="C54" s="54"/>
      <c r="D54" s="54"/>
      <c r="E54" s="54"/>
      <c r="F54" s="54"/>
      <c r="G54" s="53"/>
      <c r="H54" s="49"/>
      <c r="I54" s="50"/>
      <c r="J54" s="50"/>
      <c r="K54" s="124"/>
    </row>
    <row r="55" spans="1:11" ht="13.5" thickTop="1">
      <c r="A55" s="148"/>
      <c r="B55" s="149"/>
      <c r="C55" s="149"/>
      <c r="D55" s="149"/>
      <c r="E55" s="149"/>
      <c r="F55" s="149"/>
      <c r="G55" s="53"/>
      <c r="H55" s="150" t="s">
        <v>44</v>
      </c>
      <c r="I55" s="151"/>
      <c r="J55" s="151"/>
      <c r="K55" s="125">
        <f>SUM(K47:K53)</f>
        <v>116485</v>
      </c>
    </row>
    <row r="56" spans="1:11" ht="12.75">
      <c r="A56" s="148"/>
      <c r="B56" s="149"/>
      <c r="C56" s="149"/>
      <c r="D56" s="149"/>
      <c r="E56" s="149"/>
      <c r="F56" s="149"/>
      <c r="G56" s="53"/>
      <c r="H56" s="49"/>
      <c r="I56" s="50"/>
      <c r="J56" s="50"/>
      <c r="K56" s="107"/>
    </row>
    <row r="57" spans="1:11" ht="12.75">
      <c r="A57" s="148"/>
      <c r="B57" s="149"/>
      <c r="C57" s="149"/>
      <c r="D57" s="149"/>
      <c r="E57" s="149"/>
      <c r="F57" s="149"/>
      <c r="G57" s="53"/>
      <c r="H57" s="49"/>
      <c r="I57" s="50"/>
      <c r="J57" s="50"/>
      <c r="K57" s="107"/>
    </row>
    <row r="58" spans="1:11" ht="13.5" thickBot="1">
      <c r="A58" s="153"/>
      <c r="B58" s="154"/>
      <c r="C58" s="154"/>
      <c r="D58" s="27"/>
      <c r="E58" s="27"/>
      <c r="F58" s="35"/>
      <c r="G58" s="53"/>
      <c r="H58" s="51"/>
      <c r="I58" s="152" t="s">
        <v>26</v>
      </c>
      <c r="J58" s="152"/>
      <c r="K58" s="108"/>
    </row>
    <row r="59" spans="1:11" ht="13.5" thickTop="1">
      <c r="A59" s="140" t="s">
        <v>19</v>
      </c>
      <c r="B59" s="141"/>
      <c r="C59" s="141"/>
      <c r="D59" s="141"/>
      <c r="E59" s="141"/>
      <c r="F59" s="141"/>
      <c r="G59" s="142"/>
      <c r="H59" s="127" t="s">
        <v>22</v>
      </c>
      <c r="I59" s="128"/>
      <c r="J59" s="128"/>
      <c r="K59" s="129"/>
    </row>
    <row r="60" spans="1:11" ht="12.75">
      <c r="A60" s="60"/>
      <c r="B60" s="131" t="s">
        <v>45</v>
      </c>
      <c r="C60" s="131"/>
      <c r="D60" s="131"/>
      <c r="E60" s="131"/>
      <c r="F60" s="131"/>
      <c r="G60" s="53"/>
      <c r="H60" s="130" t="s">
        <v>28</v>
      </c>
      <c r="I60" s="131"/>
      <c r="J60" s="131"/>
      <c r="K60" s="132"/>
    </row>
    <row r="61" spans="1:11" ht="15.75" customHeight="1">
      <c r="A61" s="60"/>
      <c r="B61" s="131"/>
      <c r="C61" s="131"/>
      <c r="D61" s="131"/>
      <c r="E61" s="131"/>
      <c r="F61" s="131"/>
      <c r="G61" s="53"/>
      <c r="H61" s="130"/>
      <c r="I61" s="131"/>
      <c r="J61" s="131"/>
      <c r="K61" s="132"/>
    </row>
    <row r="62" spans="1:11" ht="12.75">
      <c r="A62" s="60"/>
      <c r="B62" s="33"/>
      <c r="C62" s="34"/>
      <c r="D62" s="27"/>
      <c r="E62" s="27"/>
      <c r="F62" s="35"/>
      <c r="G62" s="53"/>
      <c r="H62" s="47"/>
      <c r="I62" s="48"/>
      <c r="J62" s="48"/>
      <c r="K62" s="3"/>
    </row>
    <row r="63" spans="1:11" ht="12.75">
      <c r="A63" s="61" t="s">
        <v>20</v>
      </c>
      <c r="B63" s="33"/>
      <c r="C63" s="34"/>
      <c r="D63" s="27"/>
      <c r="E63" s="54" t="s">
        <v>20</v>
      </c>
      <c r="F63" s="35"/>
      <c r="G63" s="53"/>
      <c r="H63" s="47"/>
      <c r="I63" s="48"/>
      <c r="J63" s="48"/>
      <c r="K63" s="3"/>
    </row>
    <row r="64" spans="1:11" ht="12.75">
      <c r="A64" s="148" t="s">
        <v>21</v>
      </c>
      <c r="B64" s="149"/>
      <c r="C64" s="34"/>
      <c r="D64" s="27"/>
      <c r="E64" s="149" t="s">
        <v>46</v>
      </c>
      <c r="F64" s="149"/>
      <c r="G64" s="53"/>
      <c r="H64" s="47"/>
      <c r="I64" s="48"/>
      <c r="J64" s="48"/>
      <c r="K64" s="3"/>
    </row>
    <row r="65" spans="1:11" ht="12.75">
      <c r="A65" s="61"/>
      <c r="B65" s="33"/>
      <c r="C65" s="34"/>
      <c r="D65" s="27"/>
      <c r="E65" s="27"/>
      <c r="F65" s="37"/>
      <c r="G65" s="53"/>
      <c r="H65" s="43"/>
      <c r="I65" s="2"/>
      <c r="J65" s="2"/>
      <c r="K65" s="3"/>
    </row>
    <row r="66" spans="1:11" ht="13.5" thickBot="1">
      <c r="A66" s="62"/>
      <c r="B66" s="56"/>
      <c r="C66" s="57"/>
      <c r="D66" s="55"/>
      <c r="E66" s="55"/>
      <c r="F66" s="58"/>
      <c r="G66" s="59"/>
      <c r="H66" s="63"/>
      <c r="I66" s="4"/>
      <c r="J66" s="4"/>
      <c r="K66" s="5"/>
    </row>
    <row r="67" ht="13.5" thickTop="1"/>
  </sheetData>
  <sheetProtection/>
  <mergeCells count="36">
    <mergeCell ref="G3:I3"/>
    <mergeCell ref="A3:A4"/>
    <mergeCell ref="J1:K2"/>
    <mergeCell ref="G1:I2"/>
    <mergeCell ref="A6:G6"/>
    <mergeCell ref="A10:K10"/>
    <mergeCell ref="E7:E8"/>
    <mergeCell ref="A7:A8"/>
    <mergeCell ref="B7:B8"/>
    <mergeCell ref="J3:K4"/>
    <mergeCell ref="F7:F8"/>
    <mergeCell ref="G7:G8"/>
    <mergeCell ref="C7:D7"/>
    <mergeCell ref="H6:K6"/>
    <mergeCell ref="H7:I7"/>
    <mergeCell ref="J7:K7"/>
    <mergeCell ref="A64:B64"/>
    <mergeCell ref="E64:F64"/>
    <mergeCell ref="H53:J53"/>
    <mergeCell ref="H55:J55"/>
    <mergeCell ref="I58:J58"/>
    <mergeCell ref="A58:C58"/>
    <mergeCell ref="A57:F57"/>
    <mergeCell ref="A56:F56"/>
    <mergeCell ref="A55:F55"/>
    <mergeCell ref="A53:F53"/>
    <mergeCell ref="H59:K59"/>
    <mergeCell ref="H60:K61"/>
    <mergeCell ref="D48:E48"/>
    <mergeCell ref="A35:E35"/>
    <mergeCell ref="H35:K35"/>
    <mergeCell ref="A59:G59"/>
    <mergeCell ref="B60:F61"/>
    <mergeCell ref="H51:J51"/>
    <mergeCell ref="D45:E45"/>
    <mergeCell ref="H45:K45"/>
  </mergeCells>
  <printOptions/>
  <pageMargins left="0.5905511811023623" right="0.6299212598425197" top="0.5905511811023623" bottom="0.5905511811023623" header="0.3937007874015748" footer="0.3937007874015748"/>
  <pageSetup horizontalDpi="600" verticalDpi="600" orientation="landscape" paperSize="9" r:id="rId1"/>
  <headerFooter alignWithMargins="0">
    <oddHeader>&amp;L&amp;8VMSW - cel overheidsopdrachten</oddHeader>
    <oddFooter>&amp;L&amp;8PARAFEN&amp;C&amp;8Versie 11 juni 2013&amp;R&amp;8pag &amp;P van &amp;N</oddFooter>
  </headerFooter>
</worksheet>
</file>

<file path=xl/worksheets/sheet2.xml><?xml version="1.0" encoding="utf-8"?>
<worksheet xmlns="http://schemas.openxmlformats.org/spreadsheetml/2006/main" xmlns:r="http://schemas.openxmlformats.org/officeDocument/2006/relationships">
  <dimension ref="A1:J24"/>
  <sheetViews>
    <sheetView showGridLines="0" view="pageLayout" workbookViewId="0" topLeftCell="A1">
      <selection activeCell="C20" sqref="C20"/>
    </sheetView>
  </sheetViews>
  <sheetFormatPr defaultColWidth="9.140625" defaultRowHeight="12.75"/>
  <cols>
    <col min="1" max="1" width="7.7109375" style="0" customWidth="1"/>
    <col min="2" max="2" width="29.7109375" style="0" customWidth="1"/>
    <col min="3" max="3" width="13.7109375" style="0" customWidth="1"/>
    <col min="4" max="4" width="6.28125" style="0" customWidth="1"/>
    <col min="5" max="5" width="24.7109375" style="0" customWidth="1"/>
    <col min="6" max="6" width="11.28125" style="0" customWidth="1"/>
    <col min="7" max="10" width="10.57421875" style="0" customWidth="1"/>
  </cols>
  <sheetData>
    <row r="1" spans="1:10" ht="13.5" thickTop="1">
      <c r="A1" s="194" t="s">
        <v>66</v>
      </c>
      <c r="B1" s="195"/>
      <c r="C1" s="194" t="s">
        <v>27</v>
      </c>
      <c r="D1" s="195"/>
      <c r="E1" s="196"/>
      <c r="F1" s="197" t="s">
        <v>68</v>
      </c>
      <c r="G1" s="198"/>
      <c r="H1" s="75"/>
      <c r="I1" s="76"/>
      <c r="J1" s="75"/>
    </row>
    <row r="2" spans="1:10" ht="13.5" thickBot="1">
      <c r="A2" s="74"/>
      <c r="B2" s="4"/>
      <c r="C2" s="199" t="s">
        <v>67</v>
      </c>
      <c r="D2" s="200"/>
      <c r="E2" s="201"/>
      <c r="F2" s="74"/>
      <c r="G2" s="4"/>
      <c r="H2" s="5"/>
      <c r="I2" s="74"/>
      <c r="J2" s="5"/>
    </row>
    <row r="3" spans="1:10" ht="10.5" customHeight="1" thickTop="1">
      <c r="A3" s="179" t="s">
        <v>33</v>
      </c>
      <c r="B3" s="180"/>
      <c r="C3" s="180"/>
      <c r="D3" s="180"/>
      <c r="E3" s="180"/>
      <c r="F3" s="202"/>
      <c r="G3" s="203" t="s">
        <v>9</v>
      </c>
      <c r="H3" s="180"/>
      <c r="I3" s="180"/>
      <c r="J3" s="204"/>
    </row>
    <row r="4" spans="1:10" ht="36" customHeight="1">
      <c r="A4" s="186" t="s">
        <v>1</v>
      </c>
      <c r="B4" s="188" t="s">
        <v>11</v>
      </c>
      <c r="C4" s="99" t="s">
        <v>31</v>
      </c>
      <c r="D4" s="185" t="s">
        <v>36</v>
      </c>
      <c r="E4" s="155" t="s">
        <v>2</v>
      </c>
      <c r="F4" s="157" t="s">
        <v>32</v>
      </c>
      <c r="G4" s="164" t="s">
        <v>3</v>
      </c>
      <c r="H4" s="160"/>
      <c r="I4" s="159" t="s">
        <v>35</v>
      </c>
      <c r="J4" s="165"/>
    </row>
    <row r="5" spans="1:10" ht="30">
      <c r="A5" s="187"/>
      <c r="B5" s="208"/>
      <c r="C5" s="9" t="s">
        <v>5</v>
      </c>
      <c r="D5" s="156"/>
      <c r="E5" s="156"/>
      <c r="F5" s="158"/>
      <c r="G5" s="10" t="s">
        <v>34</v>
      </c>
      <c r="H5" s="11" t="s">
        <v>38</v>
      </c>
      <c r="I5" s="11" t="s">
        <v>6</v>
      </c>
      <c r="J5" s="12" t="s">
        <v>7</v>
      </c>
    </row>
    <row r="6" spans="1:10" s="98" customFormat="1" ht="10.5" customHeight="1">
      <c r="A6" s="85">
        <v>1</v>
      </c>
      <c r="B6" s="86">
        <v>2</v>
      </c>
      <c r="C6" s="86">
        <v>4</v>
      </c>
      <c r="D6" s="86">
        <v>5</v>
      </c>
      <c r="E6" s="86">
        <v>6</v>
      </c>
      <c r="F6" s="86">
        <v>7</v>
      </c>
      <c r="G6" s="91">
        <v>8</v>
      </c>
      <c r="H6" s="86">
        <v>9</v>
      </c>
      <c r="I6" s="86">
        <v>10</v>
      </c>
      <c r="J6" s="87">
        <v>11</v>
      </c>
    </row>
    <row r="7" spans="1:10" s="98" customFormat="1" ht="10.5" customHeight="1" thickBot="1">
      <c r="A7" s="205" t="s">
        <v>10</v>
      </c>
      <c r="B7" s="206"/>
      <c r="C7" s="206"/>
      <c r="D7" s="206"/>
      <c r="E7" s="206"/>
      <c r="F7" s="206"/>
      <c r="G7" s="206"/>
      <c r="H7" s="206"/>
      <c r="I7" s="206"/>
      <c r="J7" s="207"/>
    </row>
    <row r="8" spans="1:10" ht="24.75" customHeight="1" thickTop="1">
      <c r="A8" s="28" t="s">
        <v>69</v>
      </c>
      <c r="B8" s="105" t="s">
        <v>70</v>
      </c>
      <c r="C8" s="29">
        <v>78</v>
      </c>
      <c r="D8" s="29" t="s">
        <v>63</v>
      </c>
      <c r="E8" s="30" t="s">
        <v>71</v>
      </c>
      <c r="F8" s="32">
        <f>78*70</f>
        <v>5460</v>
      </c>
      <c r="G8" s="73"/>
      <c r="H8" s="41"/>
      <c r="I8" s="41"/>
      <c r="J8" s="45"/>
    </row>
    <row r="9" spans="1:10" ht="24.75" customHeight="1">
      <c r="A9" s="22"/>
      <c r="B9" s="23"/>
      <c r="C9" s="25"/>
      <c r="D9" s="25"/>
      <c r="E9" s="70"/>
      <c r="F9" s="71"/>
      <c r="G9" s="31"/>
      <c r="H9" s="6"/>
      <c r="I9" s="6"/>
      <c r="J9" s="7"/>
    </row>
    <row r="10" spans="1:10" ht="24.75" customHeight="1">
      <c r="A10" s="22"/>
      <c r="B10" s="23"/>
      <c r="C10" s="25"/>
      <c r="D10" s="25"/>
      <c r="E10" s="26"/>
      <c r="F10" s="71"/>
      <c r="G10" s="8"/>
      <c r="H10" s="6"/>
      <c r="I10" s="6"/>
      <c r="J10" s="7"/>
    </row>
    <row r="11" spans="1:10" ht="24.75" customHeight="1">
      <c r="A11" s="22"/>
      <c r="B11" s="23"/>
      <c r="C11" s="25"/>
      <c r="D11" s="25"/>
      <c r="E11" s="26"/>
      <c r="F11" s="71"/>
      <c r="G11" s="8"/>
      <c r="H11" s="6"/>
      <c r="I11" s="6"/>
      <c r="J11" s="7"/>
    </row>
    <row r="12" spans="1:10" ht="24.75" customHeight="1">
      <c r="A12" s="22"/>
      <c r="B12" s="23"/>
      <c r="C12" s="25"/>
      <c r="D12" s="25"/>
      <c r="E12" s="65"/>
      <c r="F12" s="71"/>
      <c r="G12" s="8"/>
      <c r="H12" s="6"/>
      <c r="I12" s="6"/>
      <c r="J12" s="7"/>
    </row>
    <row r="13" spans="1:10" ht="24.75" customHeight="1">
      <c r="A13" s="22"/>
      <c r="B13" s="23"/>
      <c r="C13" s="25"/>
      <c r="D13" s="69"/>
      <c r="E13" s="26"/>
      <c r="F13" s="71"/>
      <c r="G13" s="8"/>
      <c r="H13" s="6"/>
      <c r="I13" s="6"/>
      <c r="J13" s="7"/>
    </row>
    <row r="14" spans="1:10" ht="24.75" customHeight="1">
      <c r="A14" s="22"/>
      <c r="B14" s="23"/>
      <c r="C14" s="25"/>
      <c r="D14" s="25"/>
      <c r="E14" s="30"/>
      <c r="F14" s="71"/>
      <c r="G14" s="8"/>
      <c r="H14" s="6"/>
      <c r="I14" s="6"/>
      <c r="J14" s="7"/>
    </row>
    <row r="15" spans="1:10" ht="24.75" customHeight="1">
      <c r="A15" s="22"/>
      <c r="B15" s="23"/>
      <c r="C15" s="25"/>
      <c r="D15" s="25"/>
      <c r="E15" s="26"/>
      <c r="F15" s="71"/>
      <c r="G15" s="8"/>
      <c r="H15" s="6"/>
      <c r="I15" s="6"/>
      <c r="J15" s="7"/>
    </row>
    <row r="16" spans="1:10" ht="24.75" customHeight="1">
      <c r="A16" s="22"/>
      <c r="B16" s="23"/>
      <c r="C16" s="25"/>
      <c r="D16" s="25"/>
      <c r="E16" s="26"/>
      <c r="F16" s="71"/>
      <c r="G16" s="8"/>
      <c r="H16" s="6"/>
      <c r="I16" s="6"/>
      <c r="J16" s="7"/>
    </row>
    <row r="17" spans="1:10" ht="24.75" customHeight="1">
      <c r="A17" s="22"/>
      <c r="B17" s="23"/>
      <c r="C17" s="25"/>
      <c r="D17" s="25"/>
      <c r="E17" s="26"/>
      <c r="F17" s="71"/>
      <c r="G17" s="8"/>
      <c r="H17" s="6"/>
      <c r="I17" s="6"/>
      <c r="J17" s="7"/>
    </row>
    <row r="18" spans="1:10" ht="24.75" customHeight="1">
      <c r="A18" s="22"/>
      <c r="B18" s="23"/>
      <c r="C18" s="25"/>
      <c r="D18" s="25"/>
      <c r="E18" s="26"/>
      <c r="F18" s="71"/>
      <c r="G18" s="8"/>
      <c r="H18" s="6"/>
      <c r="I18" s="6"/>
      <c r="J18" s="7"/>
    </row>
    <row r="19" spans="1:10" ht="24.75" customHeight="1">
      <c r="A19" s="22"/>
      <c r="B19" s="23"/>
      <c r="C19" s="25"/>
      <c r="D19" s="25"/>
      <c r="E19" s="26"/>
      <c r="F19" s="71"/>
      <c r="G19" s="8"/>
      <c r="H19" s="6"/>
      <c r="I19" s="6"/>
      <c r="J19" s="7"/>
    </row>
    <row r="20" spans="1:10" ht="24.75" customHeight="1">
      <c r="A20" s="22"/>
      <c r="B20" s="23"/>
      <c r="C20" s="25"/>
      <c r="D20" s="25"/>
      <c r="E20" s="26"/>
      <c r="F20" s="71"/>
      <c r="G20" s="8"/>
      <c r="H20" s="6"/>
      <c r="I20" s="6"/>
      <c r="J20" s="7"/>
    </row>
    <row r="21" spans="1:10" ht="24.75" customHeight="1">
      <c r="A21" s="22"/>
      <c r="B21" s="23"/>
      <c r="C21" s="25"/>
      <c r="D21" s="25"/>
      <c r="E21" s="26"/>
      <c r="F21" s="79"/>
      <c r="G21" s="8"/>
      <c r="H21" s="6"/>
      <c r="I21" s="6"/>
      <c r="J21" s="7"/>
    </row>
    <row r="22" spans="1:10" ht="24.75" customHeight="1">
      <c r="A22" s="38"/>
      <c r="B22" s="77"/>
      <c r="C22" s="40"/>
      <c r="D22" s="40"/>
      <c r="E22" s="67"/>
      <c r="F22" s="72"/>
      <c r="G22" s="80"/>
      <c r="H22" s="42"/>
      <c r="I22" s="42"/>
      <c r="J22" s="81"/>
    </row>
    <row r="23" spans="1:10" ht="12.75">
      <c r="A23" s="100"/>
      <c r="B23" s="33"/>
      <c r="C23" s="27"/>
      <c r="D23" s="27"/>
      <c r="E23" s="84" t="s">
        <v>23</v>
      </c>
      <c r="F23" s="101">
        <v>5460</v>
      </c>
      <c r="G23" s="103"/>
      <c r="H23" s="82"/>
      <c r="I23" s="82"/>
      <c r="J23" s="83"/>
    </row>
    <row r="24" spans="1:10" ht="13.5" thickBot="1">
      <c r="A24" s="62"/>
      <c r="B24" s="56"/>
      <c r="C24" s="55"/>
      <c r="D24" s="55"/>
      <c r="E24" s="78"/>
      <c r="F24" s="102"/>
      <c r="G24" s="104"/>
      <c r="H24" s="4"/>
      <c r="I24" s="4"/>
      <c r="J24" s="5"/>
    </row>
    <row r="25" ht="13.5" thickTop="1"/>
  </sheetData>
  <sheetProtection/>
  <mergeCells count="14">
    <mergeCell ref="G4:H4"/>
    <mergeCell ref="I4:J4"/>
    <mergeCell ref="A7:J7"/>
    <mergeCell ref="A4:A5"/>
    <mergeCell ref="B4:B5"/>
    <mergeCell ref="D4:D5"/>
    <mergeCell ref="E4:E5"/>
    <mergeCell ref="F4:F5"/>
    <mergeCell ref="A1:B1"/>
    <mergeCell ref="C1:E1"/>
    <mergeCell ref="F1:G1"/>
    <mergeCell ref="C2:E2"/>
    <mergeCell ref="A3:F3"/>
    <mergeCell ref="G3:J3"/>
  </mergeCells>
  <printOptions/>
  <pageMargins left="0.5905511811023623" right="0.6299212598425197" top="0.5905511811023623" bottom="0.5905511811023623" header="0.3937007874015748" footer="0.3937007874015748"/>
  <pageSetup horizontalDpi="600" verticalDpi="600" orientation="landscape" paperSize="9" scale="98" r:id="rId1"/>
  <headerFooter alignWithMargins="0">
    <oddHeader>&amp;L&amp;7VMSW - cel overheidsopdrachten</oddHeader>
    <oddFooter>&amp;L&amp;7PARAFEN&amp;C&amp;7Versie 11 juni 2013&amp;R&amp;7pag &amp;P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WUYCKENS Alain -543</dc:creator>
  <cp:keywords/>
  <dc:description>26.8.11: aanpassing frank naar cent in kolom 7</dc:description>
  <cp:lastModifiedBy>De Pauw, Wendy</cp:lastModifiedBy>
  <cp:lastPrinted>2013-06-12T11:34:11Z</cp:lastPrinted>
  <dcterms:created xsi:type="dcterms:W3CDTF">2001-03-21T09:43:33Z</dcterms:created>
  <dcterms:modified xsi:type="dcterms:W3CDTF">2022-12-01T08:18:55Z</dcterms:modified>
  <cp:category/>
  <cp:version/>
  <cp:contentType/>
  <cp:contentStatus/>
</cp:coreProperties>
</file>