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tanghemb\Desktop\"/>
    </mc:Choice>
  </mc:AlternateContent>
  <xr:revisionPtr revIDLastSave="0" documentId="13_ncr:1_{D70E6EBB-3482-42DF-9518-503F00306DB4}" xr6:coauthVersionLast="41" xr6:coauthVersionMax="41" xr10:uidLastSave="{00000000-0000-0000-0000-000000000000}"/>
  <workbookProtection workbookAlgorithmName="SHA-512" workbookHashValue="xtQ+5cT7ZHdHZfJn/IJivxpEvUIYdLx/xf9pIH67algG62pveykpO4b/7k6FsdeRqNv7+LE7zzWVzW6km3PtYA==" workbookSaltValue="2v6auZ9rm406ONN7UcRRIQ==" workbookSpinCount="100000" lockStructure="1"/>
  <bookViews>
    <workbookView xWindow="23880" yWindow="-2340" windowWidth="25440" windowHeight="15390" tabRatio="824" xr2:uid="{00000000-000D-0000-FFFF-FFFF00000000}"/>
  </bookViews>
  <sheets>
    <sheet name="Algemene Informatie" sheetId="52" r:id="rId1"/>
    <sheet name="project_1" sheetId="46" r:id="rId2"/>
    <sheet name="project_2" sheetId="61" r:id="rId3"/>
    <sheet name="project_3" sheetId="62" r:id="rId4"/>
    <sheet name="project_4" sheetId="63" r:id="rId5"/>
    <sheet name="project_5" sheetId="64" r:id="rId6"/>
    <sheet name="project_6" sheetId="65" r:id="rId7"/>
    <sheet name="project_7" sheetId="66" r:id="rId8"/>
    <sheet name="project_8" sheetId="67" r:id="rId9"/>
    <sheet name="project_9" sheetId="68" r:id="rId10"/>
    <sheet name="Overzicht subsidiedossier" sheetId="60" r:id="rId11"/>
    <sheet name="Toelichtingen" sheetId="58" r:id="rId12"/>
    <sheet name="achtergrondgegevens gemeenten" sheetId="59" r:id="rId13"/>
  </sheets>
  <definedNames>
    <definedName name="_xlnm.Print_Area" localSheetId="12">'achtergrondgegevens gemeenten'!$A$1:$B$150</definedName>
    <definedName name="_xlnm.Print_Area" localSheetId="0">'Algemene Informatie'!$A$1:$T$43</definedName>
    <definedName name="_xlnm.Print_Area" localSheetId="10">'Overzicht subsidiedossier'!$A$2:$T$37</definedName>
    <definedName name="_xlnm.Print_Area" localSheetId="2">project_2!$2:$91</definedName>
    <definedName name="_xlnm.Print_Area" localSheetId="3">project_3!$A$2:$T$91</definedName>
    <definedName name="_xlnm.Print_Area" localSheetId="4">project_4!$A$2:$T$90</definedName>
    <definedName name="_xlnm.Print_Area" localSheetId="5">project_5!$A$2:$T$90</definedName>
    <definedName name="_xlnm.Print_Area" localSheetId="6">project_6!$A$2:$T$90</definedName>
    <definedName name="_xlnm.Print_Area" localSheetId="7">project_7!$A$2:$T$91</definedName>
    <definedName name="_xlnm.Print_Area" localSheetId="8">project_8!$A$2:$T$91</definedName>
    <definedName name="_xlnm.Print_Area" localSheetId="9">project_9!$A$2:$T$91</definedName>
    <definedName name="_xlnm.Print_Area" localSheetId="11">Toelichtingen!$A$1:$A$42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60" l="1"/>
  <c r="J18" i="60"/>
  <c r="P26" i="60" l="1"/>
  <c r="P25" i="60"/>
  <c r="P24" i="60"/>
  <c r="P23" i="60"/>
  <c r="P22" i="60"/>
  <c r="J26" i="60"/>
  <c r="J25" i="60"/>
  <c r="J24" i="60"/>
  <c r="J23" i="60"/>
  <c r="J22" i="60"/>
  <c r="Q84" i="68"/>
  <c r="B85" i="68" s="1"/>
  <c r="B79" i="68"/>
  <c r="B75" i="68"/>
  <c r="B74" i="68"/>
  <c r="B69" i="68"/>
  <c r="B65" i="68"/>
  <c r="N61" i="68"/>
  <c r="N65" i="68" s="1"/>
  <c r="N69" i="68" s="1"/>
  <c r="N48" i="68"/>
  <c r="B42" i="68"/>
  <c r="N38" i="68"/>
  <c r="B38" i="68"/>
  <c r="N34" i="68"/>
  <c r="N21" i="68"/>
  <c r="I4" i="68"/>
  <c r="Q84" i="67"/>
  <c r="B85" i="67" s="1"/>
  <c r="B79" i="67"/>
  <c r="B75" i="67"/>
  <c r="B74" i="67"/>
  <c r="B69" i="67"/>
  <c r="B65" i="67"/>
  <c r="N61" i="67"/>
  <c r="N65" i="67" s="1"/>
  <c r="N69" i="67" s="1"/>
  <c r="N48" i="67"/>
  <c r="B42" i="67"/>
  <c r="N38" i="67"/>
  <c r="B38" i="67"/>
  <c r="N34" i="67"/>
  <c r="N21" i="67"/>
  <c r="I4" i="67"/>
  <c r="Q84" i="66"/>
  <c r="B85" i="66" s="1"/>
  <c r="B79" i="66"/>
  <c r="B75" i="66"/>
  <c r="B74" i="66"/>
  <c r="B69" i="66"/>
  <c r="N65" i="66"/>
  <c r="N69" i="66" s="1"/>
  <c r="B65" i="66"/>
  <c r="N61" i="66"/>
  <c r="N48" i="66"/>
  <c r="B42" i="66"/>
  <c r="B38" i="66"/>
  <c r="N34" i="66"/>
  <c r="N38" i="66" s="1"/>
  <c r="N21" i="66"/>
  <c r="I4" i="66"/>
  <c r="Q84" i="65"/>
  <c r="B85" i="65" s="1"/>
  <c r="B79" i="65"/>
  <c r="B75" i="65"/>
  <c r="B74" i="65"/>
  <c r="B69" i="65"/>
  <c r="N65" i="65"/>
  <c r="N69" i="65" s="1"/>
  <c r="B65" i="65"/>
  <c r="N61" i="65"/>
  <c r="N48" i="65"/>
  <c r="B42" i="65"/>
  <c r="B38" i="65"/>
  <c r="N34" i="65"/>
  <c r="N38" i="65" s="1"/>
  <c r="N21" i="65"/>
  <c r="I4" i="65"/>
  <c r="N74" i="68" l="1"/>
  <c r="N42" i="68"/>
  <c r="N74" i="67"/>
  <c r="N42" i="67"/>
  <c r="N74" i="66"/>
  <c r="N42" i="66"/>
  <c r="N74" i="65"/>
  <c r="N42" i="65"/>
  <c r="N75" i="68" l="1"/>
  <c r="N79" i="68" s="1"/>
  <c r="Q77" i="68"/>
  <c r="N75" i="67"/>
  <c r="N79" i="67" s="1"/>
  <c r="Q77" i="67"/>
  <c r="N75" i="66"/>
  <c r="N79" i="66" s="1"/>
  <c r="Q77" i="66"/>
  <c r="N75" i="65"/>
  <c r="N79" i="65" s="1"/>
  <c r="Q77" i="65"/>
  <c r="N86" i="68" l="1"/>
  <c r="B89" i="68" s="1"/>
  <c r="B78" i="68"/>
  <c r="N86" i="67"/>
  <c r="B89" i="67" s="1"/>
  <c r="B78" i="67"/>
  <c r="N86" i="66"/>
  <c r="B89" i="66" s="1"/>
  <c r="B78" i="66"/>
  <c r="N86" i="65"/>
  <c r="B89" i="65" s="1"/>
  <c r="B78" i="65"/>
  <c r="J21" i="60" l="1"/>
  <c r="J20" i="60"/>
  <c r="J19" i="60"/>
  <c r="P21" i="60"/>
  <c r="B89" i="64"/>
  <c r="B89" i="63"/>
  <c r="Q84" i="64" l="1"/>
  <c r="B85" i="64" s="1"/>
  <c r="B79" i="64"/>
  <c r="B75" i="64"/>
  <c r="B74" i="64"/>
  <c r="B69" i="64"/>
  <c r="B65" i="64"/>
  <c r="N61" i="64"/>
  <c r="N65" i="64" s="1"/>
  <c r="N69" i="64" s="1"/>
  <c r="N48" i="64"/>
  <c r="B42" i="64"/>
  <c r="B38" i="64"/>
  <c r="N34" i="64"/>
  <c r="N38" i="64" s="1"/>
  <c r="N21" i="64"/>
  <c r="I4" i="64"/>
  <c r="Q84" i="63"/>
  <c r="B85" i="63" s="1"/>
  <c r="B79" i="63"/>
  <c r="B75" i="63"/>
  <c r="B74" i="63"/>
  <c r="B69" i="63"/>
  <c r="B65" i="63"/>
  <c r="N61" i="63"/>
  <c r="N65" i="63" s="1"/>
  <c r="N69" i="63" s="1"/>
  <c r="N48" i="63"/>
  <c r="B42" i="63"/>
  <c r="B38" i="63"/>
  <c r="N34" i="63"/>
  <c r="N38" i="63" s="1"/>
  <c r="N21" i="63"/>
  <c r="I4" i="63"/>
  <c r="N34" i="61"/>
  <c r="N38" i="61" s="1"/>
  <c r="Q84" i="62"/>
  <c r="B85" i="62" s="1"/>
  <c r="B79" i="62"/>
  <c r="B75" i="62"/>
  <c r="B74" i="62"/>
  <c r="B69" i="62"/>
  <c r="B65" i="62"/>
  <c r="N61" i="62"/>
  <c r="N65" i="62" s="1"/>
  <c r="N69" i="62" s="1"/>
  <c r="N48" i="62"/>
  <c r="B42" i="62"/>
  <c r="B38" i="62"/>
  <c r="N34" i="62"/>
  <c r="N38" i="62" s="1"/>
  <c r="N21" i="62"/>
  <c r="I4" i="62"/>
  <c r="Q84" i="61"/>
  <c r="B85" i="61" s="1"/>
  <c r="B79" i="61"/>
  <c r="B75" i="61"/>
  <c r="B74" i="61"/>
  <c r="B69" i="61"/>
  <c r="B65" i="61"/>
  <c r="N61" i="61"/>
  <c r="N65" i="61" s="1"/>
  <c r="N69" i="61" s="1"/>
  <c r="N48" i="61"/>
  <c r="B42" i="61"/>
  <c r="B38" i="61"/>
  <c r="N21" i="61"/>
  <c r="I4" i="61"/>
  <c r="N74" i="64" l="1"/>
  <c r="N42" i="64"/>
  <c r="N74" i="63"/>
  <c r="N42" i="63"/>
  <c r="N74" i="62"/>
  <c r="N42" i="62"/>
  <c r="N74" i="61"/>
  <c r="N42" i="61"/>
  <c r="G4" i="60"/>
  <c r="I4" i="46"/>
  <c r="Q77" i="64" l="1"/>
  <c r="N75" i="64"/>
  <c r="N79" i="64" s="1"/>
  <c r="Q77" i="63"/>
  <c r="N75" i="63"/>
  <c r="N79" i="63" s="1"/>
  <c r="N75" i="62"/>
  <c r="N79" i="62" s="1"/>
  <c r="Q77" i="62"/>
  <c r="N86" i="62" s="1"/>
  <c r="Q77" i="61"/>
  <c r="N75" i="61"/>
  <c r="N79" i="61" s="1"/>
  <c r="Q84" i="46"/>
  <c r="B85" i="46" s="1"/>
  <c r="P20" i="60" l="1"/>
  <c r="B89" i="62"/>
  <c r="N86" i="64"/>
  <c r="B78" i="64"/>
  <c r="N86" i="63"/>
  <c r="B78" i="63"/>
  <c r="B78" i="62"/>
  <c r="N86" i="61"/>
  <c r="B78" i="61"/>
  <c r="B75" i="46"/>
  <c r="B69" i="46"/>
  <c r="B65" i="46"/>
  <c r="N61" i="46"/>
  <c r="N65" i="46" s="1"/>
  <c r="N69" i="46" s="1"/>
  <c r="N48" i="46"/>
  <c r="N21" i="46"/>
  <c r="B38" i="46"/>
  <c r="B42" i="46"/>
  <c r="N34" i="46"/>
  <c r="N38" i="46" s="1"/>
  <c r="N42" i="46" s="1"/>
  <c r="P19" i="60" l="1"/>
  <c r="B89" i="61"/>
  <c r="Q77" i="46"/>
  <c r="B78" i="46" s="1"/>
  <c r="N74" i="46"/>
  <c r="N75" i="46"/>
  <c r="B79" i="46" l="1"/>
  <c r="B74" i="46"/>
  <c r="N79" i="46"/>
  <c r="N86" i="46" l="1"/>
  <c r="B89" i="46" l="1"/>
  <c r="P18" i="60"/>
  <c r="J30" i="60" s="1"/>
  <c r="B31" i="60" s="1"/>
  <c r="J28" i="60"/>
  <c r="P28" i="60" l="1"/>
  <c r="P34" i="60" l="1"/>
  <c r="B36" i="60" s="1"/>
</calcChain>
</file>

<file path=xl/sharedStrings.xml><?xml version="1.0" encoding="utf-8"?>
<sst xmlns="http://schemas.openxmlformats.org/spreadsheetml/2006/main" count="1374" uniqueCount="305">
  <si>
    <t>€</t>
  </si>
  <si>
    <t>bus</t>
  </si>
  <si>
    <t>straat en nummer</t>
  </si>
  <si>
    <t>plaats</t>
  </si>
  <si>
    <t>postcode</t>
  </si>
  <si>
    <t>e-mailadres</t>
  </si>
  <si>
    <t>telefoonnummer</t>
  </si>
  <si>
    <t>functie</t>
  </si>
  <si>
    <t>voornaam</t>
  </si>
  <si>
    <t>naam</t>
  </si>
  <si>
    <t xml:space="preserve">  A - Inleiding</t>
  </si>
  <si>
    <t>energie@vlaanderen.be</t>
  </si>
  <si>
    <t>Koning Albert II-laan 20, 1000 Brussel</t>
  </si>
  <si>
    <t>Graaf de Ferrarisgebouw</t>
  </si>
  <si>
    <t>Vlaams Energieagentschap</t>
  </si>
  <si>
    <t>ondernemingsnummer (KBO)</t>
  </si>
  <si>
    <t>2. Gegevens contactpersoon</t>
  </si>
  <si>
    <t>1. Algemene Bepalingen</t>
  </si>
  <si>
    <t>Antwerpen</t>
  </si>
  <si>
    <t>Zwijndrecht</t>
  </si>
  <si>
    <t>West-Vlaanderen</t>
  </si>
  <si>
    <t>Zwevegem</t>
  </si>
  <si>
    <t>Oost-Vlaanderen</t>
  </si>
  <si>
    <t>Zwalm</t>
  </si>
  <si>
    <t>Zulte</t>
  </si>
  <si>
    <t>Zottegem</t>
  </si>
  <si>
    <t>Limburg</t>
  </si>
  <si>
    <t>Zonhoven</t>
  </si>
  <si>
    <t>Zoersel</t>
  </si>
  <si>
    <t>Vlaams-Brabant</t>
  </si>
  <si>
    <t>Zemst</t>
  </si>
  <si>
    <t>Zelzate</t>
  </si>
  <si>
    <t>Zedelgem</t>
  </si>
  <si>
    <t>Zandhoven</t>
  </si>
  <si>
    <t>Wuustwezel</t>
  </si>
  <si>
    <t>Wingene</t>
  </si>
  <si>
    <t>Wijnegem</t>
  </si>
  <si>
    <t>Wichelen</t>
  </si>
  <si>
    <t>Wevelgem</t>
  </si>
  <si>
    <t>Westerlo</t>
  </si>
  <si>
    <t>Wemmel</t>
  </si>
  <si>
    <t>Waasmunster</t>
  </si>
  <si>
    <t>Vorselaar</t>
  </si>
  <si>
    <t>Vleteren</t>
  </si>
  <si>
    <t>Veurne</t>
  </si>
  <si>
    <t>Tremelo</t>
  </si>
  <si>
    <t>Torhout</t>
  </si>
  <si>
    <t>Tongeren</t>
  </si>
  <si>
    <t>Tielt-Winge</t>
  </si>
  <si>
    <t>Tielt</t>
  </si>
  <si>
    <t>Tessenderlo</t>
  </si>
  <si>
    <t>Temse</t>
  </si>
  <si>
    <t>Stekene</t>
  </si>
  <si>
    <t>Steenokkerzeel</t>
  </si>
  <si>
    <t>Staden</t>
  </si>
  <si>
    <t>Sint-Pieters-Leeuw</t>
  </si>
  <si>
    <t>Sint-Niklaas</t>
  </si>
  <si>
    <t>Sint-Laureins</t>
  </si>
  <si>
    <t>Sint-Katelijne-Waver</t>
  </si>
  <si>
    <t>Sint-Gillis-Waas</t>
  </si>
  <si>
    <t>Sint-Genesius-Rode</t>
  </si>
  <si>
    <t>Schoten</t>
  </si>
  <si>
    <t>Scherpenheuvel-Zichem</t>
  </si>
  <si>
    <t>Roosdaal</t>
  </si>
  <si>
    <t>Rijkevorsel</t>
  </si>
  <si>
    <t>Retie</t>
  </si>
  <si>
    <t>Ravels</t>
  </si>
  <si>
    <t>Ranst</t>
  </si>
  <si>
    <t>Poperinge</t>
  </si>
  <si>
    <t>Pepingen</t>
  </si>
  <si>
    <t>Peer</t>
  </si>
  <si>
    <t>Oud-Turnhout</t>
  </si>
  <si>
    <t>Oud-Heverlee</t>
  </si>
  <si>
    <t>Oudenburg</t>
  </si>
  <si>
    <t>Oudenaarde</t>
  </si>
  <si>
    <t>Opwijk</t>
  </si>
  <si>
    <t>Oostrozebeke</t>
  </si>
  <si>
    <t>Oostkamp</t>
  </si>
  <si>
    <t>Oosterzele</t>
  </si>
  <si>
    <t>Oostende</t>
  </si>
  <si>
    <t>Ninove</t>
  </si>
  <si>
    <t>Nijlen</t>
  </si>
  <si>
    <t>Nieuwpoort</t>
  </si>
  <si>
    <t>Niel</t>
  </si>
  <si>
    <t>Nevele</t>
  </si>
  <si>
    <t>Mortsel</t>
  </si>
  <si>
    <t>Mol</t>
  </si>
  <si>
    <t>Middelkerke</t>
  </si>
  <si>
    <t>Merksplas</t>
  </si>
  <si>
    <t>Merelbeke</t>
  </si>
  <si>
    <t>Merchtem</t>
  </si>
  <si>
    <t>Melle</t>
  </si>
  <si>
    <t>Meise</t>
  </si>
  <si>
    <t>Mechelen</t>
  </si>
  <si>
    <t>Malle</t>
  </si>
  <si>
    <t>Maldegem</t>
  </si>
  <si>
    <t>Maasmechelen</t>
  </si>
  <si>
    <t>Maarkedal</t>
  </si>
  <si>
    <t>Lummen</t>
  </si>
  <si>
    <t>Londerzeel</t>
  </si>
  <si>
    <t>Lommel</t>
  </si>
  <si>
    <t>Liedekerke</t>
  </si>
  <si>
    <t>Leuven</t>
  </si>
  <si>
    <t>Lennik</t>
  </si>
  <si>
    <t>Ledegem</t>
  </si>
  <si>
    <t>Lede</t>
  </si>
  <si>
    <t>Laakdal</t>
  </si>
  <si>
    <t>Kuurne</t>
  </si>
  <si>
    <t>Kruibeke</t>
  </si>
  <si>
    <t>Kortrijk</t>
  </si>
  <si>
    <t>Kortemark</t>
  </si>
  <si>
    <t>Kontich</t>
  </si>
  <si>
    <t>Kasterlee</t>
  </si>
  <si>
    <t>Izegem</t>
  </si>
  <si>
    <t>Ingelmunster</t>
  </si>
  <si>
    <t>Ieper</t>
  </si>
  <si>
    <t>Ichtegem</t>
  </si>
  <si>
    <t>Hulshout</t>
  </si>
  <si>
    <t>Huldenberg</t>
  </si>
  <si>
    <t>Horebeke</t>
  </si>
  <si>
    <t>Hoogstraten</t>
  </si>
  <si>
    <t>Hooglede</t>
  </si>
  <si>
    <t>Hoegaarden</t>
  </si>
  <si>
    <t>Herzele</t>
  </si>
  <si>
    <t>Herne</t>
  </si>
  <si>
    <t>Herenthout</t>
  </si>
  <si>
    <t>Herentals</t>
  </si>
  <si>
    <t>Herent</t>
  </si>
  <si>
    <t>Heist-op-den-Berg</t>
  </si>
  <si>
    <t>Hechtel-Eksel</t>
  </si>
  <si>
    <t>Hasselt</t>
  </si>
  <si>
    <t>Halle</t>
  </si>
  <si>
    <t>Haaltert</t>
  </si>
  <si>
    <t>Grobbendonk</t>
  </si>
  <si>
    <t>Grimbergen</t>
  </si>
  <si>
    <t>Gooik</t>
  </si>
  <si>
    <t>Gistel</t>
  </si>
  <si>
    <t>Geraardsbergen</t>
  </si>
  <si>
    <t>Gent</t>
  </si>
  <si>
    <t>Gavere</t>
  </si>
  <si>
    <t>Erpe-Mere</t>
  </si>
  <si>
    <t>Eeklo</t>
  </si>
  <si>
    <t>Edegem</t>
  </si>
  <si>
    <t>Duffel</t>
  </si>
  <si>
    <t>Dilsen-Stokkem</t>
  </si>
  <si>
    <t>Diksmuide</t>
  </si>
  <si>
    <t>Diest</t>
  </si>
  <si>
    <t>Destelbergen</t>
  </si>
  <si>
    <t>Dessel</t>
  </si>
  <si>
    <t>Denderleeuw</t>
  </si>
  <si>
    <t>De Panne</t>
  </si>
  <si>
    <t>Damme</t>
  </si>
  <si>
    <t>Brugge</t>
  </si>
  <si>
    <t>Brasschaat</t>
  </si>
  <si>
    <t>Bonheiden</t>
  </si>
  <si>
    <t>Blankenberge</t>
  </si>
  <si>
    <t>Bierbeek</t>
  </si>
  <si>
    <t>Beveren (Waas)</t>
  </si>
  <si>
    <t>Berlaar</t>
  </si>
  <si>
    <t>Beringen</t>
  </si>
  <si>
    <t>Bekkevoort</t>
  </si>
  <si>
    <t>Begijnendijk</t>
  </si>
  <si>
    <t>Beersel</t>
  </si>
  <si>
    <t>Beernem</t>
  </si>
  <si>
    <t>Balen</t>
  </si>
  <si>
    <t>Baarle-Hertog</t>
  </si>
  <si>
    <t>Assenede</t>
  </si>
  <si>
    <t>Asse</t>
  </si>
  <si>
    <t>Ardooie</t>
  </si>
  <si>
    <t>Aartselaar</t>
  </si>
  <si>
    <t>Aalst</t>
  </si>
  <si>
    <t>provincie</t>
  </si>
  <si>
    <t>gemeentenaam</t>
  </si>
  <si>
    <t>Titel project</t>
  </si>
  <si>
    <t>Controle groenestroomcomponent maximaal 40% van de netto investeringskost</t>
  </si>
  <si>
    <t>Handleiding</t>
  </si>
  <si>
    <t>https://www.energiesparen.be</t>
  </si>
  <si>
    <t>gemeente</t>
  </si>
  <si>
    <t>Enkel investeringsprojecten op het eigen grondgebied komen in aanmerking. Dit impliceert dat de subsidie niet kan worden aangewend om een premie te financieren, een studie te bestellen of een consultant aan te werven.</t>
  </si>
  <si>
    <t>Projectkosten</t>
  </si>
  <si>
    <t>Subsidies, groenestroomcertificaten, warmtekrachtcertificaten, REG-premies van de netbeheerder</t>
  </si>
  <si>
    <t>In de rubriek groenestroomcertificaten worden de geraamde opbrengsten opgenomen die voor de installaties in het project zullen worden ontvangen. De opbrengsten worden berekend voor de volledige opbrengstperiode. De aanvrager kan voor de berekening van dit bedrag bijvoorbeeld kijken naar de opbrengstberekening die in het kader van een haalbaarheidsstudie werd uitgevoerd.</t>
  </si>
  <si>
    <t>In de rubriek warmtekrachtcertificaten worden de geraamde opbrengsten opgenomen die voor de installaties in het project zullen worden ontvangen. De opbrengsten worden berekend voor de volledige opbrengstperiode. De aanvrager kan voor de berekening van dit bedrag bijvoorbeeld kijken naar de opbrengstberekening die in het kader van een haalbaarheidsstudie werd uitgevoerd.</t>
  </si>
  <si>
    <t>Algemene informatie en algemene bepalingen</t>
  </si>
  <si>
    <t>Groenestroomprojecten</t>
  </si>
  <si>
    <t>Waarvoor dient dit formulier?</t>
  </si>
  <si>
    <t>naar de toelichting</t>
  </si>
  <si>
    <t>Pelt (Overpelt+Neerpelt)</t>
  </si>
  <si>
    <t xml:space="preserve"> &lt;&lt; Naar Algemene informatie</t>
  </si>
  <si>
    <t xml:space="preserve">Naar Toelichtingen  &gt;&gt; </t>
  </si>
  <si>
    <t xml:space="preserve">Er mogen geen werkbladen uit dit bestand worden verwijderd. </t>
  </si>
  <si>
    <t>De btw betaald in het kader van dit project kan door de gemeente worden gerecupereerd:</t>
  </si>
  <si>
    <t>Warmtekrachtcertificaten voor de onderdelen energie efficiëntie, groene warmte, elektrische mobiliteit</t>
  </si>
  <si>
    <t>REG-premies van de netbeheerders voor de onderdelen energie-efficiëntie, groene warmte, elektrische mobiliteit</t>
  </si>
  <si>
    <t>Andere Vlaamse subsidies voor de onderdelen energie efficiëntie, groene warmte, elektrische mobiliteit</t>
  </si>
  <si>
    <t>1.</t>
  </si>
  <si>
    <t>2.</t>
  </si>
  <si>
    <t>3.</t>
  </si>
  <si>
    <t>4.</t>
  </si>
  <si>
    <t>5.</t>
  </si>
  <si>
    <t>6.</t>
  </si>
  <si>
    <t>Beschrijving kostenpost</t>
  </si>
  <si>
    <t>7.</t>
  </si>
  <si>
    <t>8.</t>
  </si>
  <si>
    <t>9.</t>
  </si>
  <si>
    <t>10.</t>
  </si>
  <si>
    <t xml:space="preserve">Enkel de kostprijs van de energetische componenten van het project kunnen in rekening worden gebracht als projectkost. Budget dat vrijgemaakt werd voor communicatiedoeleinden ter promotie van het project, kunnen niet worden ingebracht als projectkost. </t>
  </si>
  <si>
    <t>Financieel verslag lokale energieprojecten in het kader van de campagne Overal stroomversnellers</t>
  </si>
  <si>
    <t>Dit financieel verslag geldt als finale financiële rapportage voor de gesubsidieerde projecten binnen het traject 'Overal stroomversnellers'. Enkel correcte en volledig ingevulde excels worden aanvaard.</t>
  </si>
  <si>
    <t>B. Financiële rapportering project 1</t>
  </si>
  <si>
    <t xml:space="preserve">In het project werd ook een investering in groenestroom opgenomen: </t>
  </si>
  <si>
    <t>2. Detail kosten en opbrengsten</t>
  </si>
  <si>
    <t>2.1. Onderdelen energie-efficiëntie, groene warmte, elektrische mobiliteit</t>
  </si>
  <si>
    <t>2.1.a Detail investeringskosten energie-efficiëntie, groene warmte, elektrische mobiliteit</t>
  </si>
  <si>
    <t>In onderstaande tabel moeten alle investeringskosten verklaard worden. In de eerste kolom wordt de kostenpost beschreven. In de tweede kolom wordt de hoogte van de kost opgenomen. Hou er rekening mee dat binnen dit subsidieprogramma enkel de kostprijs van de energetische componenten van het project kan in rekening worden gebracht als projectkost. Bijv. budget dat vrijgemaakt werd voor communicatiedoeleinden ter promotie van het project, kan niet worden ingebracht als projectkost. Afhankelijk van het gegeven antwoord op de vraag inzake de recuperatie van btw zijn deze investeringskosten steeds inclusief dan wel exclusief btw.</t>
  </si>
  <si>
    <t>SOM over alle kostenposten</t>
  </si>
  <si>
    <t xml:space="preserve">Volgende  &gt;&gt; </t>
  </si>
  <si>
    <t>2.1.b Berekening netto-investeringskost onderdelen energie-efficiëntie, groene warmte, elektrische mobiliteit</t>
  </si>
  <si>
    <t>2.2.a Detail investeringskosten groene stroom</t>
  </si>
  <si>
    <t>2.2.b Berekening netto-investeringskost onderdeel groene stroom</t>
  </si>
  <si>
    <t>Groenestroomcertificaten voor het onderdeel groene stroom</t>
  </si>
  <si>
    <t>Andere Vlaamse subsidies voor het onderdeel groene stroom</t>
  </si>
  <si>
    <t>REG-premies van de netbeheerders voor het onderdeel groene stroom</t>
  </si>
  <si>
    <t>2.2. Onderdeel groene stroom</t>
  </si>
  <si>
    <t>3. Totalen</t>
  </si>
  <si>
    <t>Beschrijf in detail op welke manier de gemeente minstens 25% van de netto investeringskost heeft opgehaald via financiële burgerparticipatie</t>
  </si>
  <si>
    <t>Controle: projecten met een groenestroomcomponent moeten minstens 25% van de netto-investeringskost ophalen via financiële burgerparticipatie</t>
  </si>
  <si>
    <t xml:space="preserve">Indien bovenstaande vraag niet wordt ingevuld, dan zullen formules niet correct berekend worden! </t>
  </si>
  <si>
    <t>1. Gegevens gemeente</t>
  </si>
  <si>
    <t xml:space="preserve">
Als eerste stap moeten in deel B van dit werkblad de gegevens over de begunstigde van de subsidie worden ingevuld. </t>
  </si>
  <si>
    <t xml:space="preserve">  B - Identificatie van de begunstigde</t>
  </si>
  <si>
    <t>bankrekeningnummer (IBAN)</t>
  </si>
  <si>
    <t>Berekening 75% van de netto-investeringskosten voor project 1</t>
  </si>
  <si>
    <t>A. Overzicht</t>
  </si>
  <si>
    <t>1. Maximaal toegekend subsidiebedrag</t>
  </si>
  <si>
    <t xml:space="preserve">Hoeveel bedraagt het totale subsidiebedrag dat in het subsidiebesluit maximaal aan de gemeente werd toegekend? </t>
  </si>
  <si>
    <t>2. Uitbetaald bedrag eerste schuldvordering</t>
  </si>
  <si>
    <t xml:space="preserve">Hoeveel bedraagt het bedrag dat door het VEA al werd uitgekeerd naar aanleiding van een (eventuele) eerste schuldvordering? </t>
  </si>
  <si>
    <t>Heeft de gemeente minstens 25% van de netto-investeringskost, zoals bovenstaand berekend, opgehaald  via financiële burgerparticipatie?</t>
  </si>
  <si>
    <t xml:space="preserve">Naar overzicht subsidiedossier  &gt;&gt; </t>
  </si>
  <si>
    <t>Om het slotsaldo van de subsidie aan te vragen moet het webformulier dat ter beschikking gesteld is op de website van het Vlaams Energieagentschap (https://www.energiesparen.be/overal-stroomversnellers) ingevuld worden samen met haar bijlages, waaronder dit excelbestand en het functioneel verslag van de financieel beheerder van de gemeente betreffende de uitgevoerde lokale energieprojecten.</t>
  </si>
  <si>
    <t>Toelichtingen</t>
  </si>
  <si>
    <t>Enkel de kostprijs van haalbaarheidsstudies rechtstreeks gelinkt aan het investeringproject dat ook effectief werd uitgevoerd, kan in rekening worden gebracht als projectkost.</t>
  </si>
  <si>
    <t>De btw mag enkel meegenomen worden in de projectkosten indien die door de gemeente niet kan teruggevorderd of gerecupereerd worden.  Afhankelijk van de keuze in cel P12 zal het werkblad automatisch aangepast worden. Bij het indienen van de subsidie-aanvraag heeft de gemeente op deze vraag reeds geantwoord. Met dit antwoord werd rekening gehouden bij de opmaak van het subsidiedossier.</t>
  </si>
  <si>
    <t xml:space="preserve">In de rubriek andere Vlaamse subsidies worden de bedragen vermeld van alle subsidies die voor het project ontvangen werden (nog zullen worden ontvangen). De subsidie verkregen binnen Overal Stroomversnellers valt vanzelfsprekend niet onder deze 'andere Vlaamse subsidies'. </t>
  </si>
  <si>
    <t>In de rubriek REG-premies van de netbeheerders worden alle premies opgenomen die voor het project werden/nog zullen worden verkregen van de elektriciteits- en de aardgasdistributienetbeheerder of van de beheerder van het plaatselijk vervoernet (Elia).</t>
  </si>
  <si>
    <t>Lokale energieprojecten die een groenestroom-component bevatten komen enkel in aanmerking indien de groenestroominvestering in hetzelfde project gecombineerd wordt met een investering in verbeterde energie-efficiëntie, groene warmteproductie of elektrische mobiliteit. Bovendien mag de netto-investeringskost van de groenestroom-component maximum 40% van de totale netto-investeringskost bedragen.</t>
  </si>
  <si>
    <t>Berekening 75% van de netto-investeringskost per project</t>
  </si>
  <si>
    <t>Overzicht subsidiedossier</t>
  </si>
  <si>
    <t>Lokale energieprojecten met een groenestroom-component moesten voor minstens 25% worden gefinancierd via burgerparticipatie om subsidie te kunnen genieten. Financiële burgerparticipatie is als volgt gedefinieerd: elke vorm van financiering die niet voortkomt uit de stads-/gemeentebegroting of een andere publieke entiteit.</t>
  </si>
  <si>
    <t xml:space="preserve">De toegekende subsidie kon in 2 schijven worden aangevraagd. Gemeenten die een tussentijdse schuldvordering indienden, vermelden hier het bedrag dat door het VEA werd uitbetaald. 
</t>
  </si>
  <si>
    <t>SOM over alle projecten heen</t>
  </si>
  <si>
    <t>3. Subsidiabel deel op basis van aangetoonde netto-investeringskosten</t>
  </si>
  <si>
    <t>4. Nog op te vragen in de saldoschuldvordering</t>
  </si>
  <si>
    <t xml:space="preserve">Nog op te vragen in de saldoschuldvordering </t>
  </si>
  <si>
    <t xml:space="preserve">In het werkblad 'Overzicht subsidiedossier' wordt bovenaan aangegeven hoeveel de gemeente maximaal kan krijgen over de verschillende projecten heen. Dit bedrag komt overeen met het bedrag vermeld in artikel 1 van het subsidiebesluit en is onder voorbehoud van het respecteren van de in het subsidiebesluit vermelde voorwaarden.
</t>
  </si>
  <si>
    <t>maximaal subsidiebedrag uit het subsidiebesluit - reeds betaald voorschot</t>
  </si>
  <si>
    <t xml:space="preserve">Het bedrag vermeld in cel P35 van het werkblad 'Overzicht subsidiedossier' is het bedrag dan nog kan worden uitbetaald. Dit bedrag is het minimum van volgende 2 berekeningen: </t>
  </si>
  <si>
    <t>Indien het uitbetaalde voorschot hoger is dan 75% van de werkelijke netto-investeringskosten over alle projecten heen, dan moet er teruggevorderd worden.</t>
  </si>
  <si>
    <t xml:space="preserve">Gelieve ervoor te zorgen dat de volgorde waarin projecten worden opgenomen in dit excelbestand overeenkomt met de volgorde van de projecten in het subsidiebesluit. Enkel op die manier worden de inhoudelijke gegevens over de gekozen projecten ook correct gelinkt aan de initiële projectaanvraag. Zorg er ook voor dat de titels van de projecten overeenstemmen. </t>
  </si>
  <si>
    <t xml:space="preserve">In elk werkblad project_nr wordt onderaan 75% van de werkelijke netto-investeringkost van het project berekend.  Deze bedragen worden in het werkblad 'Overzicht subsidiedossier' overgenomen. </t>
  </si>
  <si>
    <t>Na het invullen van de verschillende projectbladen, moet het Overzicht subsidiedossier ingevuld worden. Speciale aandacht moet geschonken worden aan het volgende:
1. Het overzicht subsidiedossier zal al gedeeltelijk ingevuld zijn
2. De velden die met een rode rand omkaderd zijn, worden automatisch berekend
3. Afhankelijk van het resultaat van een controleveld kunnen er alarmboodschappen komen</t>
  </si>
  <si>
    <t xml:space="preserve">Het antwoord op deze vraag moet overeenstemmen met het antwoord dat werd gegeven bij de subsidieaanvraag. </t>
  </si>
  <si>
    <t xml:space="preserve">Bij de opmaak van het subsidiebesluit werd rekening gehouden met het antwoord op deze vraag voor het bepalen van het subsidiebedrag. Het antwoord moet nu dan ook overeenstemmen met het eerder opgegeven antwoord. </t>
  </si>
  <si>
    <t xml:space="preserve">Als tweede stap worden de verschillende projectbladen ingevuld. Bij het invullen van de projectbladen moet aandacht geschonken worden aan het volgende:
1. De nummering van de projecten in dit excelbestand moet overeenkomen met de nummering van de projecten in het subsidiebesluit.  
2. De blauwgroene velden moeten worden ingevuld. Vul ook voor de bedragen 0 in indien die rubriek voor het project niet van toepassing is, zo weten we zeker dat het veld niet per ongeluk werd leeggelaten.
3. De velden die met een rode rand omkaderd zijn, worden automatisch berekend
4. De velden over groenestroom worden leeggemaakt indien dit niet van toepassing is
5. Afhankelijk van het resultaat van een controle kunnen er alarmboodschappen komen.
</t>
  </si>
  <si>
    <t>B. Financiële rapportering project 2</t>
  </si>
  <si>
    <t>Berekening 75% van de netto-investeringskosten voor project 2</t>
  </si>
  <si>
    <t>B. Financiële rapportering project 3</t>
  </si>
  <si>
    <t>Berekening 75% van de netto-investeringskosten voor project 3</t>
  </si>
  <si>
    <t>B. Financiële rapportering project 4</t>
  </si>
  <si>
    <t>Berekening 75% van de netto-investeringskosten voor project 4</t>
  </si>
  <si>
    <t>B. Financiële rapportering project 5</t>
  </si>
  <si>
    <t>Berekening 75% van de netto-investeringskosten voor project 5</t>
  </si>
  <si>
    <t>Hoeveel subsidie vraagt de gemeente op voor project 1?</t>
  </si>
  <si>
    <t>Hoeveel subsidie vraagt de gemeente op voor project 5?</t>
  </si>
  <si>
    <t>Hoeveel subsidie vraagt de gemeente op voor project 4?</t>
  </si>
  <si>
    <t>Hoeveel subsidie vraagt de gemeente op voor project 3?</t>
  </si>
  <si>
    <t>Hoeveel subsidie vraagt de gemeente op voor project 2?</t>
  </si>
  <si>
    <t>75% van de netto-investeringskosten</t>
  </si>
  <si>
    <t>Het opgevraagde bedrag mag niet hoger liggen dan 75% van de netto-investeringskosten.</t>
  </si>
  <si>
    <t>door gemeente opgevraagd subsidiebedrag</t>
  </si>
  <si>
    <t>project 1</t>
  </si>
  <si>
    <t>project 2</t>
  </si>
  <si>
    <t>project 3</t>
  </si>
  <si>
    <t>project 4</t>
  </si>
  <si>
    <t>project 5</t>
  </si>
  <si>
    <t>B. Financiële rapportering project 6</t>
  </si>
  <si>
    <t>Berekening 75% van de netto-investeringskosten voor project 6</t>
  </si>
  <si>
    <t>Hoeveel subsidie vraagt de gemeente op voor project 6?</t>
  </si>
  <si>
    <t>B. Financiële rapportering project 7</t>
  </si>
  <si>
    <t>Berekening 75% van de netto-investeringskosten voor project 7</t>
  </si>
  <si>
    <t>Hoeveel subsidie vraagt de gemeente op voor project 7?</t>
  </si>
  <si>
    <t>B. Financiële rapportering project 8</t>
  </si>
  <si>
    <t>Berekening 75% van de netto-investeringskosten voor project 8</t>
  </si>
  <si>
    <t>Hoeveel subsidie vraagt de gemeente op voor project 8?</t>
  </si>
  <si>
    <t>B. Financiële rapportering project 9</t>
  </si>
  <si>
    <t>Berekening 75% van de netto-investeringskosten voor project 9</t>
  </si>
  <si>
    <t>Hoeveel subsidie vraagt de gemeente op voor project 9?</t>
  </si>
  <si>
    <t>project 6</t>
  </si>
  <si>
    <t>project 7</t>
  </si>
  <si>
    <t>project 8</t>
  </si>
  <si>
    <t>project 9</t>
  </si>
  <si>
    <t>Is het opgevraagde bedrag per project lager dan 75% van de investeringskosten voor alle projecten?</t>
  </si>
  <si>
    <t>In luik 3  worden per project 75% van de werkelijke netto-investeringskosten evenals het bedrag dat de gemeente wil opvragen, automatisch overgenomen uit de projectbladen en vervolgens gesommeerd.  De op te vragen subsidiebedragen per project moeten kleiner of gelijk zijn aan 75% van de werkelijke netto-investeringskosten.</t>
  </si>
  <si>
    <t>aan te vragen bedrag over alle projecten heen - reeds betaald voorschot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</si>
</sst>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40"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9"/>
      <color theme="10"/>
      <name val="Arial"/>
      <family val="2"/>
    </font>
    <font>
      <u/>
      <sz val="11"/>
      <color theme="10"/>
      <name val="Calibri"/>
      <family val="2"/>
      <scheme val="minor"/>
    </font>
    <font>
      <u/>
      <sz val="9"/>
      <color rgb="FF0000FF"/>
      <name val="Arial"/>
      <family val="2"/>
    </font>
    <font>
      <sz val="11"/>
      <color theme="1"/>
      <name val="Arial"/>
      <family val="2"/>
    </font>
    <font>
      <sz val="9"/>
      <color theme="1"/>
      <name val="Arial"/>
      <family val="2"/>
    </font>
    <font>
      <sz val="9"/>
      <color theme="3" tint="-0.249977111117893"/>
      <name val="Arial"/>
      <family val="2"/>
    </font>
    <font>
      <sz val="9"/>
      <color rgb="FFFF0000"/>
      <name val="Arial"/>
      <family val="2"/>
    </font>
    <font>
      <b/>
      <sz val="10"/>
      <color theme="1"/>
      <name val="Arial"/>
      <family val="2"/>
    </font>
    <font>
      <b/>
      <sz val="14"/>
      <color theme="0"/>
      <name val="Arial"/>
      <family val="2"/>
    </font>
    <font>
      <b/>
      <sz val="11"/>
      <color theme="0"/>
      <name val="Arial"/>
      <family val="2"/>
    </font>
    <font>
      <b/>
      <sz val="10"/>
      <color theme="0"/>
      <name val="Arial"/>
      <family val="2"/>
    </font>
    <font>
      <sz val="11"/>
      <color theme="3" tint="-0.249977111117893"/>
      <name val="Arial"/>
      <family val="2"/>
    </font>
    <font>
      <sz val="8"/>
      <color theme="3" tint="-0.249977111117893"/>
      <name val="Arial"/>
      <family val="2"/>
    </font>
    <font>
      <sz val="9"/>
      <color rgb="FF0000FF"/>
      <name val="Arial"/>
      <family val="2"/>
    </font>
    <font>
      <b/>
      <sz val="8"/>
      <color rgb="FFFF0000"/>
      <name val="Arial"/>
      <family val="2"/>
    </font>
    <font>
      <b/>
      <sz val="14"/>
      <color rgb="FF105269"/>
      <name val="Arial"/>
      <family val="2"/>
    </font>
    <font>
      <b/>
      <sz val="11"/>
      <color theme="3" tint="-0.249977111117893"/>
      <name val="Calibri"/>
      <family val="2"/>
      <scheme val="minor"/>
    </font>
    <font>
      <b/>
      <sz val="11"/>
      <color rgb="FFFF0000"/>
      <name val="Calibri"/>
      <family val="2"/>
      <scheme val="minor"/>
    </font>
    <font>
      <b/>
      <sz val="11"/>
      <color theme="3" tint="-0.249977111117893"/>
      <name val="Arial"/>
      <family val="2"/>
    </font>
    <font>
      <sz val="9"/>
      <color rgb="FF105269"/>
      <name val="Arial"/>
      <family val="2"/>
    </font>
    <font>
      <sz val="11"/>
      <color rgb="FF105269"/>
      <name val="Calibri"/>
      <family val="2"/>
    </font>
    <font>
      <b/>
      <sz val="10"/>
      <color rgb="FFFF0000"/>
      <name val="Calibri"/>
      <family val="2"/>
      <scheme val="minor"/>
    </font>
    <font>
      <sz val="9"/>
      <color rgb="FF002776"/>
      <name val="Arial"/>
      <family val="2"/>
    </font>
    <font>
      <b/>
      <sz val="9"/>
      <color theme="3" tint="-0.249977111117893"/>
      <name val="Arial"/>
      <family val="2"/>
    </font>
    <font>
      <b/>
      <sz val="9"/>
      <color rgb="FF002776"/>
      <name val="Arial"/>
      <family val="2"/>
    </font>
    <font>
      <i/>
      <sz val="9"/>
      <color theme="3" tint="-0.249977111117893"/>
      <name val="Arial"/>
      <family val="2"/>
    </font>
    <font>
      <b/>
      <sz val="11"/>
      <color theme="0"/>
      <name val="Calibri"/>
      <family val="2"/>
      <scheme val="minor"/>
    </font>
    <font>
      <b/>
      <sz val="9"/>
      <color theme="0"/>
      <name val="Arial"/>
      <family val="2"/>
    </font>
    <font>
      <sz val="11"/>
      <color rgb="FFFF0000"/>
      <name val="Calibri"/>
      <family val="2"/>
    </font>
    <font>
      <sz val="14"/>
      <color theme="0" tint="-0.499984740745262"/>
      <name val="Arial"/>
      <family val="2"/>
    </font>
    <font>
      <b/>
      <sz val="18"/>
      <color rgb="FF003399"/>
      <name val="Arial"/>
      <family val="2"/>
    </font>
    <font>
      <sz val="18"/>
      <color theme="1"/>
      <name val="Calibri"/>
      <family val="2"/>
      <scheme val="minor"/>
    </font>
    <font>
      <sz val="11"/>
      <color theme="0"/>
      <name val="Calibri"/>
      <family val="2"/>
      <scheme val="minor"/>
    </font>
    <font>
      <sz val="10"/>
      <color rgb="FFFF0000"/>
      <name val="Arial"/>
      <family val="2"/>
    </font>
    <font>
      <b/>
      <sz val="8"/>
      <color rgb="FF57A7B7"/>
      <name val="Arial"/>
      <family val="2"/>
    </font>
    <font>
      <i/>
      <sz val="9"/>
      <color rgb="FFFF0000"/>
      <name val="Arial"/>
      <family val="2"/>
    </font>
  </fonts>
  <fills count="14">
    <fill>
      <patternFill patternType="none"/>
    </fill>
    <fill>
      <patternFill patternType="gray125"/>
    </fill>
    <fill>
      <patternFill patternType="solid">
        <fgColor theme="4"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rgb="FF105269"/>
        <bgColor indexed="64"/>
      </patternFill>
    </fill>
    <fill>
      <patternFill patternType="solid">
        <fgColor rgb="FF4B7284"/>
        <bgColor indexed="64"/>
      </patternFill>
    </fill>
    <fill>
      <patternFill patternType="solid">
        <fgColor rgb="FFEBFFF5"/>
        <bgColor indexed="64"/>
      </patternFill>
    </fill>
    <fill>
      <patternFill patternType="solid">
        <fgColor rgb="FF728F9B"/>
        <bgColor indexed="64"/>
      </patternFill>
    </fill>
    <fill>
      <patternFill patternType="solid">
        <fgColor rgb="FFB8CCE4"/>
        <bgColor indexed="64"/>
      </patternFill>
    </fill>
    <fill>
      <patternFill patternType="solid">
        <fgColor rgb="FFA5D0DF"/>
        <bgColor indexed="64"/>
      </patternFill>
    </fill>
    <fill>
      <patternFill patternType="solid">
        <fgColor rgb="FF98999B"/>
        <bgColor indexed="64"/>
      </patternFill>
    </fill>
    <fill>
      <patternFill patternType="solid">
        <fgColor rgb="FFF2F2F2"/>
        <bgColor indexed="64"/>
      </patternFill>
    </fill>
    <fill>
      <patternFill patternType="solid">
        <fgColor rgb="FF57A7B7"/>
        <bgColor indexed="64"/>
      </patternFill>
    </fill>
  </fills>
  <borders count="21">
    <border>
      <left/>
      <right/>
      <top/>
      <bottom/>
      <diagonal/>
    </border>
    <border>
      <left/>
      <right/>
      <top style="thin">
        <color rgb="FF4B7284"/>
      </top>
      <bottom style="thin">
        <color rgb="FF4B7284"/>
      </bottom>
      <diagonal/>
    </border>
    <border>
      <left/>
      <right/>
      <top/>
      <bottom style="thin">
        <color rgb="FF4B7284"/>
      </bottom>
      <diagonal/>
    </border>
    <border>
      <left style="medium">
        <color rgb="FF105269"/>
      </left>
      <right/>
      <top/>
      <bottom/>
      <diagonal/>
    </border>
    <border>
      <left/>
      <right/>
      <top style="thin">
        <color rgb="FF105269"/>
      </top>
      <bottom style="thin">
        <color rgb="FF105269"/>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rgb="FF4B7284"/>
      </top>
      <bottom/>
      <diagonal/>
    </border>
    <border>
      <left/>
      <right/>
      <top/>
      <bottom style="thin">
        <color indexed="64"/>
      </bottom>
      <diagonal/>
    </border>
    <border>
      <left/>
      <right/>
      <top style="thin">
        <color rgb="FF4B7284"/>
      </top>
      <bottom style="thin">
        <color rgb="FF105269"/>
      </bottom>
      <diagonal/>
    </border>
    <border>
      <left style="thin">
        <color rgb="FF105269"/>
      </left>
      <right style="thin">
        <color rgb="FF105269"/>
      </right>
      <top style="thin">
        <color rgb="FF105269"/>
      </top>
      <bottom style="thin">
        <color rgb="FF105269"/>
      </bottom>
      <diagonal/>
    </border>
    <border>
      <left/>
      <right/>
      <top style="medium">
        <color rgb="FFFF0000"/>
      </top>
      <bottom/>
      <diagonal/>
    </border>
    <border>
      <left/>
      <right/>
      <top style="medium">
        <color rgb="FFFF0000"/>
      </top>
      <bottom style="thin">
        <color rgb="FF4B7284"/>
      </bottom>
      <diagonal/>
    </border>
    <border>
      <left style="medium">
        <color rgb="FFFF0000"/>
      </left>
      <right/>
      <top/>
      <bottom/>
      <diagonal/>
    </border>
    <border>
      <left/>
      <right style="medium">
        <color rgb="FFFF0000"/>
      </right>
      <top/>
      <bottom/>
      <diagonal/>
    </border>
    <border>
      <left/>
      <right style="medium">
        <color rgb="FFFF0000"/>
      </right>
      <top/>
      <bottom style="thin">
        <color rgb="FF4B7284"/>
      </bottom>
      <diagonal/>
    </border>
    <border>
      <left/>
      <right style="medium">
        <color rgb="FFFF0000"/>
      </right>
      <top style="thin">
        <color rgb="FF4B7284"/>
      </top>
      <bottom style="thin">
        <color rgb="FF4B728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s>
  <cellStyleXfs count="8">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165" fontId="3" fillId="0" borderId="0" applyFont="0" applyFill="0" applyBorder="0" applyAlignment="0" applyProtection="0"/>
    <xf numFmtId="0" fontId="2" fillId="0" borderId="0"/>
  </cellStyleXfs>
  <cellXfs count="174">
    <xf numFmtId="0" fontId="0" fillId="0" borderId="0" xfId="0"/>
    <xf numFmtId="0" fontId="7" fillId="0" borderId="0" xfId="0" applyFont="1"/>
    <xf numFmtId="0" fontId="8" fillId="0" borderId="0" xfId="0" applyFont="1"/>
    <xf numFmtId="0" fontId="9" fillId="3" borderId="0" xfId="0" applyFont="1" applyFill="1" applyAlignment="1">
      <alignment vertical="top" wrapText="1"/>
    </xf>
    <xf numFmtId="0" fontId="9" fillId="3" borderId="0" xfId="0" applyFont="1" applyFill="1" applyAlignment="1">
      <alignment horizontal="left" vertical="top" wrapText="1"/>
    </xf>
    <xf numFmtId="0" fontId="10" fillId="0" borderId="0" xfId="0" applyFont="1" applyAlignment="1"/>
    <xf numFmtId="0" fontId="7" fillId="4" borderId="0" xfId="0" applyFont="1" applyFill="1"/>
    <xf numFmtId="0" fontId="11" fillId="0" borderId="0" xfId="0" applyFont="1"/>
    <xf numFmtId="0" fontId="7" fillId="0" borderId="0" xfId="0" applyFont="1" applyFill="1"/>
    <xf numFmtId="0" fontId="12" fillId="0" borderId="0" xfId="0" applyFont="1" applyFill="1" applyAlignment="1" applyProtection="1">
      <alignment horizontal="left" vertical="center" wrapText="1"/>
    </xf>
    <xf numFmtId="0" fontId="0" fillId="0" borderId="0" xfId="0" applyFont="1" applyAlignment="1"/>
    <xf numFmtId="0" fontId="4" fillId="2" borderId="0" xfId="3" applyFill="1" applyAlignment="1" applyProtection="1">
      <alignment horizontal="left" vertical="center"/>
    </xf>
    <xf numFmtId="0" fontId="13" fillId="5" borderId="0" xfId="0" applyFont="1" applyFill="1" applyAlignment="1">
      <alignment horizontal="left" vertical="center"/>
    </xf>
    <xf numFmtId="0" fontId="14" fillId="6" borderId="0" xfId="0" applyFont="1" applyFill="1" applyBorder="1" applyAlignment="1">
      <alignment horizontal="left" vertical="center" wrapText="1"/>
    </xf>
    <xf numFmtId="0" fontId="15" fillId="0" borderId="0" xfId="0" applyFont="1" applyFill="1" applyAlignment="1" applyProtection="1">
      <alignment horizontal="left" vertical="top"/>
    </xf>
    <xf numFmtId="0" fontId="16" fillId="0" borderId="0" xfId="0" applyFont="1" applyFill="1" applyAlignment="1" applyProtection="1">
      <alignment horizontal="left" vertical="top"/>
    </xf>
    <xf numFmtId="0" fontId="18" fillId="0" borderId="0" xfId="0" applyFont="1" applyFill="1" applyAlignment="1" applyProtection="1">
      <alignment horizontal="left" vertical="top"/>
    </xf>
    <xf numFmtId="0" fontId="0" fillId="0" borderId="0" xfId="0" applyAlignment="1" applyProtection="1"/>
    <xf numFmtId="0" fontId="18" fillId="0" borderId="0" xfId="0" applyFont="1" applyFill="1" applyAlignment="1" applyProtection="1">
      <alignment horizontal="left" vertical="center"/>
    </xf>
    <xf numFmtId="0" fontId="15" fillId="0" borderId="0" xfId="0" applyFont="1" applyFill="1" applyAlignment="1" applyProtection="1">
      <alignment horizontal="left" vertical="center"/>
    </xf>
    <xf numFmtId="0" fontId="19" fillId="0" borderId="0" xfId="0" applyFont="1" applyFill="1" applyBorder="1" applyAlignment="1" applyProtection="1">
      <alignment vertical="center" wrapText="1"/>
    </xf>
    <xf numFmtId="0" fontId="17" fillId="2" borderId="0" xfId="0" applyFont="1" applyFill="1" applyBorder="1" applyAlignment="1" applyProtection="1">
      <alignment horizontal="left" vertical="center" indent="1"/>
    </xf>
    <xf numFmtId="0" fontId="20"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1" fillId="0" borderId="0" xfId="0" applyFont="1" applyFill="1" applyAlignment="1" applyProtection="1">
      <alignment horizontal="left" vertical="top"/>
    </xf>
    <xf numFmtId="0" fontId="21" fillId="0" borderId="0" xfId="0" applyFont="1" applyFill="1" applyAlignment="1" applyProtection="1">
      <alignment horizontal="left" vertical="center"/>
    </xf>
    <xf numFmtId="0" fontId="22" fillId="0" borderId="0" xfId="0" applyFont="1" applyFill="1" applyAlignment="1" applyProtection="1">
      <alignment horizontal="left" vertical="center"/>
    </xf>
    <xf numFmtId="0" fontId="21" fillId="0" borderId="0" xfId="0" applyFont="1" applyFill="1" applyAlignment="1" applyProtection="1">
      <alignment horizontal="left"/>
    </xf>
    <xf numFmtId="0" fontId="22" fillId="0" borderId="0" xfId="0" applyFont="1" applyFill="1" applyAlignment="1" applyProtection="1">
      <alignment horizontal="left"/>
    </xf>
    <xf numFmtId="0" fontId="13" fillId="0" borderId="0" xfId="0" applyFont="1" applyFill="1" applyAlignment="1" applyProtection="1">
      <alignment horizontal="left" vertical="center"/>
    </xf>
    <xf numFmtId="0" fontId="25"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27" fillId="0" borderId="0" xfId="0" applyFont="1" applyFill="1" applyAlignment="1" applyProtection="1">
      <alignment horizontal="left" vertical="top"/>
    </xf>
    <xf numFmtId="0" fontId="9" fillId="0" borderId="0" xfId="0" applyFont="1" applyFill="1" applyAlignment="1" applyProtection="1">
      <alignment horizontal="left" vertical="top"/>
    </xf>
    <xf numFmtId="49" fontId="28" fillId="7" borderId="1" xfId="0" applyNumberFormat="1" applyFont="1" applyFill="1" applyBorder="1" applyAlignment="1" applyProtection="1">
      <alignment vertical="center"/>
    </xf>
    <xf numFmtId="0" fontId="16" fillId="0" borderId="0" xfId="0" applyFont="1" applyFill="1" applyAlignment="1" applyProtection="1">
      <alignment horizontal="left" vertical="center"/>
    </xf>
    <xf numFmtId="0" fontId="17" fillId="2" borderId="0" xfId="0" applyFont="1" applyFill="1" applyBorder="1" applyAlignment="1" applyProtection="1">
      <alignment horizontal="left" vertical="center"/>
    </xf>
    <xf numFmtId="0" fontId="29" fillId="0" borderId="0" xfId="0" applyFont="1" applyFill="1" applyAlignment="1" applyProtection="1">
      <alignment vertical="center"/>
    </xf>
    <xf numFmtId="0" fontId="9" fillId="0" borderId="0" xfId="0" applyFont="1" applyFill="1" applyBorder="1" applyAlignment="1" applyProtection="1">
      <alignment vertical="center"/>
    </xf>
    <xf numFmtId="0" fontId="18" fillId="8" borderId="0" xfId="0" applyFont="1" applyFill="1" applyAlignment="1" applyProtection="1">
      <alignment horizontal="left" vertical="center"/>
    </xf>
    <xf numFmtId="0" fontId="15" fillId="8" borderId="0" xfId="0" applyFont="1" applyFill="1" applyAlignment="1" applyProtection="1">
      <alignment horizontal="left" vertical="center"/>
    </xf>
    <xf numFmtId="0" fontId="15" fillId="0" borderId="0" xfId="0" applyFont="1" applyFill="1" applyAlignment="1" applyProtection="1">
      <alignment vertical="center"/>
    </xf>
    <xf numFmtId="0" fontId="9" fillId="0" borderId="0" xfId="0" applyFont="1" applyFill="1" applyAlignment="1" applyProtection="1">
      <alignment vertical="center" wrapText="1"/>
    </xf>
    <xf numFmtId="0" fontId="17" fillId="2" borderId="0" xfId="0" applyFont="1" applyFill="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4" fillId="2" borderId="0" xfId="3" applyFill="1" applyBorder="1" applyAlignment="1" applyProtection="1">
      <alignment horizontal="left" vertical="center"/>
      <protection locked="0"/>
    </xf>
    <xf numFmtId="0" fontId="17" fillId="9" borderId="0" xfId="0" applyFont="1" applyFill="1" applyBorder="1" applyAlignment="1" applyProtection="1">
      <alignment horizontal="left" vertical="center"/>
      <protection locked="0"/>
    </xf>
    <xf numFmtId="0" fontId="26" fillId="3" borderId="0" xfId="0" applyFont="1" applyFill="1" applyBorder="1" applyAlignment="1" applyProtection="1">
      <alignment horizontal="center" vertical="center" wrapText="1"/>
    </xf>
    <xf numFmtId="0" fontId="26" fillId="3" borderId="0" xfId="0" applyFont="1" applyFill="1" applyBorder="1" applyAlignment="1" applyProtection="1">
      <alignment vertical="center" wrapText="1"/>
    </xf>
    <xf numFmtId="0" fontId="15" fillId="0" borderId="0" xfId="0" applyFont="1" applyFill="1" applyAlignment="1" applyProtection="1">
      <alignment horizontal="left" vertical="top"/>
    </xf>
    <xf numFmtId="0" fontId="29" fillId="0" borderId="0" xfId="0" applyFont="1" applyFill="1" applyAlignment="1" applyProtection="1"/>
    <xf numFmtId="0" fontId="29" fillId="0" borderId="2" xfId="0" applyFont="1" applyFill="1" applyBorder="1" applyAlignment="1" applyProtection="1">
      <alignment horizontal="center"/>
    </xf>
    <xf numFmtId="0" fontId="26" fillId="0" borderId="0" xfId="0" applyFont="1" applyFill="1" applyAlignment="1" applyProtection="1">
      <alignment vertical="center" wrapText="1"/>
    </xf>
    <xf numFmtId="0" fontId="28" fillId="12" borderId="6" xfId="0" applyFont="1" applyFill="1" applyBorder="1" applyAlignment="1" applyProtection="1">
      <alignment vertical="center" wrapText="1"/>
    </xf>
    <xf numFmtId="4" fontId="28" fillId="12" borderId="9" xfId="0" applyNumberFormat="1" applyFont="1" applyFill="1" applyBorder="1" applyAlignment="1" applyProtection="1">
      <alignment vertical="center"/>
    </xf>
    <xf numFmtId="0" fontId="29" fillId="3" borderId="0" xfId="0" applyFont="1" applyFill="1" applyAlignment="1">
      <alignment horizontal="center" vertical="top" wrapText="1"/>
    </xf>
    <xf numFmtId="0" fontId="18" fillId="9" borderId="0" xfId="0" applyFont="1" applyFill="1" applyAlignment="1" applyProtection="1">
      <alignment horizontal="left" vertical="top"/>
    </xf>
    <xf numFmtId="0" fontId="17" fillId="9" borderId="0" xfId="0" applyFont="1" applyFill="1" applyBorder="1" applyAlignment="1" applyProtection="1">
      <alignment horizontal="left" vertical="center" indent="1"/>
    </xf>
    <xf numFmtId="0" fontId="4" fillId="9" borderId="0" xfId="3" applyFill="1" applyBorder="1" applyAlignment="1" applyProtection="1">
      <alignment horizontal="left" vertical="center" indent="1"/>
    </xf>
    <xf numFmtId="0" fontId="13" fillId="5" borderId="11" xfId="0" applyFont="1" applyFill="1" applyBorder="1" applyAlignment="1">
      <alignment horizontal="left" vertical="center"/>
    </xf>
    <xf numFmtId="0" fontId="0" fillId="0" borderId="11" xfId="0" applyFont="1" applyBorder="1" applyAlignment="1"/>
    <xf numFmtId="0" fontId="17" fillId="2" borderId="0" xfId="0" applyFont="1" applyFill="1" applyBorder="1" applyAlignment="1" applyProtection="1">
      <alignment horizontal="left" vertical="center" wrapText="1"/>
      <protection locked="0"/>
    </xf>
    <xf numFmtId="0" fontId="4" fillId="2" borderId="0" xfId="3" applyFill="1" applyAlignment="1" applyProtection="1">
      <alignment horizontal="left" vertical="center" wrapText="1"/>
    </xf>
    <xf numFmtId="0" fontId="15" fillId="0" borderId="0" xfId="0" applyFont="1" applyFill="1" applyAlignment="1" applyProtection="1">
      <alignment horizontal="left" vertical="center" wrapText="1"/>
    </xf>
    <xf numFmtId="0" fontId="9" fillId="0" borderId="0" xfId="0" applyFont="1" applyFill="1" applyBorder="1" applyAlignment="1" applyProtection="1">
      <alignment vertical="center" wrapText="1"/>
    </xf>
    <xf numFmtId="0" fontId="4" fillId="2" borderId="0" xfId="3" applyFill="1" applyBorder="1" applyAlignment="1" applyProtection="1">
      <alignment horizontal="left" vertical="center" wrapText="1"/>
      <protection locked="0"/>
    </xf>
    <xf numFmtId="0" fontId="26" fillId="0" borderId="0" xfId="0" applyFont="1" applyFill="1" applyAlignment="1" applyProtection="1">
      <alignment horizontal="left" vertical="top" wrapText="1"/>
    </xf>
    <xf numFmtId="0" fontId="23" fillId="0" borderId="0" xfId="0" applyFont="1" applyFill="1" applyAlignment="1" applyProtection="1">
      <alignment horizontal="left" vertical="top" wrapText="1"/>
    </xf>
    <xf numFmtId="0" fontId="15" fillId="0" borderId="0" xfId="0" applyFont="1" applyFill="1" applyAlignment="1" applyProtection="1">
      <alignment horizontal="left" vertical="top"/>
    </xf>
    <xf numFmtId="0" fontId="24" fillId="0" borderId="0" xfId="0" applyFont="1" applyFill="1" applyAlignment="1" applyProtection="1">
      <alignment horizontal="left" vertical="top" wrapText="1"/>
    </xf>
    <xf numFmtId="0" fontId="26" fillId="3" borderId="1" xfId="0" applyFont="1" applyFill="1" applyBorder="1" applyAlignment="1" applyProtection="1">
      <alignment horizontal="center" vertical="center" wrapText="1"/>
    </xf>
    <xf numFmtId="0" fontId="26" fillId="0" borderId="0" xfId="0" applyFont="1" applyFill="1" applyAlignment="1" applyProtection="1">
      <alignment horizontal="left" vertical="center" wrapText="1"/>
    </xf>
    <xf numFmtId="4" fontId="31" fillId="1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horizontal="left" vertical="top"/>
    </xf>
    <xf numFmtId="0" fontId="28" fillId="12" borderId="7" xfId="0" applyFont="1" applyFill="1" applyBorder="1" applyAlignment="1" applyProtection="1">
      <alignment vertical="center" wrapText="1"/>
    </xf>
    <xf numFmtId="0" fontId="15" fillId="0" borderId="14" xfId="0" applyFont="1" applyFill="1" applyBorder="1" applyAlignment="1" applyProtection="1">
      <alignment horizontal="left" vertical="top"/>
    </xf>
    <xf numFmtId="0" fontId="16" fillId="0" borderId="15" xfId="0" applyFont="1" applyFill="1" applyBorder="1" applyAlignment="1" applyProtection="1">
      <alignment horizontal="left" vertical="top"/>
    </xf>
    <xf numFmtId="0" fontId="26" fillId="0" borderId="0" xfId="0" applyFont="1" applyFill="1" applyAlignment="1" applyProtection="1">
      <alignment vertical="top" wrapText="1"/>
    </xf>
    <xf numFmtId="0" fontId="16" fillId="0" borderId="0" xfId="0" applyFont="1" applyFill="1" applyBorder="1" applyAlignment="1" applyProtection="1">
      <alignment horizontal="left" vertical="top"/>
    </xf>
    <xf numFmtId="0" fontId="26" fillId="3" borderId="4" xfId="0" applyFont="1" applyFill="1" applyBorder="1" applyAlignment="1" applyProtection="1">
      <alignment horizontal="right"/>
    </xf>
    <xf numFmtId="0" fontId="31" fillId="10" borderId="4" xfId="0" applyFont="1" applyFill="1" applyBorder="1" applyAlignment="1" applyProtection="1">
      <alignment horizontal="center" vertical="center"/>
      <protection locked="0"/>
    </xf>
    <xf numFmtId="0" fontId="23" fillId="0" borderId="0" xfId="0" applyFont="1" applyFill="1" applyAlignment="1" applyProtection="1">
      <alignment horizontal="left" wrapText="1"/>
    </xf>
    <xf numFmtId="0" fontId="24" fillId="0" borderId="0" xfId="0" applyFont="1" applyFill="1" applyAlignment="1" applyProtection="1">
      <alignment horizontal="left" wrapText="1"/>
    </xf>
    <xf numFmtId="0" fontId="26" fillId="3" borderId="2" xfId="0" applyFont="1" applyFill="1" applyBorder="1" applyAlignment="1" applyProtection="1">
      <alignment horizontal="right"/>
    </xf>
    <xf numFmtId="49" fontId="31" fillId="10" borderId="10" xfId="0" applyNumberFormat="1" applyFont="1" applyFill="1" applyBorder="1" applyAlignment="1" applyProtection="1">
      <alignment horizontal="center" vertical="center"/>
      <protection locked="0"/>
    </xf>
    <xf numFmtId="0" fontId="26" fillId="0" borderId="0" xfId="0" applyFont="1" applyFill="1" applyAlignment="1" applyProtection="1">
      <alignment horizontal="left" vertical="top" wrapText="1"/>
    </xf>
    <xf numFmtId="0" fontId="13" fillId="5" borderId="0" xfId="0" applyFont="1" applyFill="1" applyAlignment="1" applyProtection="1">
      <alignment horizontal="left" vertical="center"/>
    </xf>
    <xf numFmtId="0" fontId="23" fillId="0" borderId="0" xfId="0" applyFont="1" applyFill="1" applyAlignment="1" applyProtection="1">
      <alignment horizontal="left" vertical="top" wrapText="1"/>
    </xf>
    <xf numFmtId="49" fontId="31" fillId="10" borderId="2" xfId="0" applyNumberFormat="1" applyFont="1" applyFill="1" applyBorder="1" applyAlignment="1" applyProtection="1">
      <alignment horizontal="left" vertical="center" indent="1"/>
      <protection locked="0"/>
    </xf>
    <xf numFmtId="0" fontId="19" fillId="0" borderId="0" xfId="0" applyFont="1" applyFill="1" applyBorder="1" applyAlignment="1" applyProtection="1">
      <alignment horizontal="center" vertical="center" wrapText="1"/>
    </xf>
    <xf numFmtId="0" fontId="24" fillId="0" borderId="0" xfId="0" applyFont="1" applyAlignment="1" applyProtection="1">
      <alignment horizontal="left" vertical="top" wrapText="1"/>
    </xf>
    <xf numFmtId="0" fontId="26" fillId="3" borderId="1" xfId="0" applyFont="1" applyFill="1" applyBorder="1" applyAlignment="1" applyProtection="1">
      <alignment horizontal="right"/>
    </xf>
    <xf numFmtId="0" fontId="23" fillId="0" borderId="0" xfId="0" applyFont="1" applyFill="1" applyAlignment="1" applyProtection="1">
      <alignment horizontal="left" vertical="center"/>
    </xf>
    <xf numFmtId="0" fontId="14" fillId="6" borderId="0" xfId="0" applyFont="1" applyFill="1" applyAlignment="1" applyProtection="1">
      <alignment horizontal="left" vertical="center"/>
    </xf>
    <xf numFmtId="0" fontId="9" fillId="0" borderId="0" xfId="0" applyFont="1" applyFill="1" applyAlignment="1" applyProtection="1">
      <alignment horizontal="left" vertical="top" wrapText="1"/>
    </xf>
    <xf numFmtId="0" fontId="0" fillId="0" borderId="0" xfId="0" applyAlignment="1" applyProtection="1">
      <alignment horizontal="left" vertical="top" wrapText="1"/>
    </xf>
    <xf numFmtId="0" fontId="15" fillId="0" borderId="0" xfId="0" applyFont="1" applyFill="1" applyAlignment="1" applyProtection="1">
      <alignment horizontal="left" vertical="top"/>
    </xf>
    <xf numFmtId="0" fontId="30" fillId="5" borderId="0" xfId="0" applyFont="1" applyFill="1" applyAlignment="1" applyProtection="1">
      <alignment horizontal="left" vertical="center"/>
    </xf>
    <xf numFmtId="0" fontId="4" fillId="0" borderId="0" xfId="3" applyFill="1" applyAlignment="1" applyProtection="1">
      <alignment horizontal="left" vertical="center"/>
    </xf>
    <xf numFmtId="0" fontId="9" fillId="0" borderId="0" xfId="0" applyFont="1" applyFill="1" applyAlignment="1" applyProtection="1">
      <alignment horizontal="left" vertical="center"/>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6" fillId="3" borderId="0" xfId="0" applyFont="1" applyFill="1" applyBorder="1" applyAlignment="1" applyProtection="1">
      <alignment horizontal="right"/>
    </xf>
    <xf numFmtId="0" fontId="26" fillId="0" borderId="0" xfId="0" applyFont="1" applyFill="1" applyBorder="1" applyAlignment="1" applyProtection="1">
      <alignment horizontal="right"/>
    </xf>
    <xf numFmtId="0" fontId="10" fillId="0" borderId="0" xfId="0" applyFont="1" applyFill="1" applyAlignment="1" applyProtection="1">
      <alignment horizontal="left" vertical="top" wrapText="1"/>
    </xf>
    <xf numFmtId="0" fontId="32" fillId="0" borderId="0" xfId="0" applyFont="1" applyAlignment="1" applyProtection="1">
      <alignment horizontal="left" vertical="top" wrapText="1"/>
    </xf>
    <xf numFmtId="0" fontId="31" fillId="10" borderId="0" xfId="0" applyFont="1" applyFill="1" applyBorder="1" applyAlignment="1" applyProtection="1">
      <alignment horizontal="center" vertical="center" wrapText="1"/>
      <protection locked="0"/>
    </xf>
    <xf numFmtId="0" fontId="33" fillId="0" borderId="0" xfId="0" applyFont="1" applyAlignment="1" applyProtection="1">
      <alignment horizontal="right" vertical="center"/>
    </xf>
    <xf numFmtId="0" fontId="34" fillId="0" borderId="0" xfId="0" applyFont="1" applyFill="1" applyAlignment="1" applyProtection="1">
      <alignment vertical="center"/>
    </xf>
    <xf numFmtId="0" fontId="35" fillId="0" borderId="0" xfId="0" applyFont="1" applyAlignment="1" applyProtection="1">
      <alignment vertical="center"/>
    </xf>
    <xf numFmtId="0" fontId="0" fillId="0" borderId="0" xfId="0" applyAlignment="1" applyProtection="1">
      <alignment vertical="center"/>
    </xf>
    <xf numFmtId="0" fontId="31" fillId="10" borderId="0" xfId="0" applyFont="1" applyFill="1" applyBorder="1" applyAlignment="1" applyProtection="1">
      <alignment horizontal="left" vertical="center" indent="1"/>
      <protection locked="0"/>
    </xf>
    <xf numFmtId="0" fontId="36" fillId="10" borderId="0" xfId="0" applyFont="1" applyFill="1" applyBorder="1" applyAlignment="1" applyProtection="1">
      <alignment horizontal="left" vertical="center" indent="1"/>
      <protection locked="0"/>
    </xf>
    <xf numFmtId="0" fontId="31" fillId="10" borderId="2" xfId="0" applyFont="1" applyFill="1" applyBorder="1" applyAlignment="1" applyProtection="1">
      <alignment horizontal="left" vertical="center" indent="1"/>
      <protection locked="0"/>
    </xf>
    <xf numFmtId="0" fontId="31" fillId="10" borderId="1" xfId="0" applyFont="1" applyFill="1" applyBorder="1" applyAlignment="1" applyProtection="1">
      <alignment horizontal="left" vertical="center" indent="1"/>
      <protection locked="0"/>
    </xf>
    <xf numFmtId="0" fontId="9" fillId="0" borderId="0" xfId="0" applyFont="1" applyFill="1" applyAlignment="1" applyProtection="1">
      <alignment horizontal="center" vertical="top" wrapText="1"/>
    </xf>
    <xf numFmtId="49" fontId="31" fillId="10" borderId="1" xfId="0" applyNumberFormat="1" applyFont="1" applyFill="1" applyBorder="1" applyAlignment="1" applyProtection="1">
      <alignment horizontal="left" vertical="center" indent="1"/>
      <protection locked="0"/>
    </xf>
    <xf numFmtId="0" fontId="13" fillId="11" borderId="0" xfId="0" applyFont="1" applyFill="1" applyAlignment="1" applyProtection="1">
      <alignment horizontal="right" vertical="center"/>
    </xf>
    <xf numFmtId="0" fontId="0" fillId="0" borderId="0" xfId="0" applyAlignment="1" applyProtection="1">
      <alignment horizontal="left" vertical="top"/>
    </xf>
    <xf numFmtId="0" fontId="24" fillId="0" borderId="0" xfId="0" applyFont="1" applyFill="1" applyAlignment="1" applyProtection="1">
      <alignment horizontal="left" vertical="top" wrapText="1"/>
    </xf>
    <xf numFmtId="0" fontId="23" fillId="0" borderId="0" xfId="0" applyFont="1" applyFill="1" applyAlignment="1" applyProtection="1">
      <alignment horizontal="center" vertical="top" wrapText="1"/>
    </xf>
    <xf numFmtId="0" fontId="26" fillId="3" borderId="1" xfId="0" applyFont="1" applyFill="1" applyBorder="1" applyAlignment="1" applyProtection="1">
      <alignment horizontal="center" vertical="center" wrapText="1"/>
    </xf>
    <xf numFmtId="0" fontId="14" fillId="6" borderId="0" xfId="0" applyFont="1" applyFill="1" applyBorder="1" applyAlignment="1" applyProtection="1">
      <alignment horizontal="left" vertical="center"/>
    </xf>
    <xf numFmtId="0" fontId="13" fillId="11" borderId="0" xfId="0" applyFont="1" applyFill="1" applyAlignment="1" applyProtection="1">
      <alignment horizontal="center" vertical="center"/>
    </xf>
    <xf numFmtId="0" fontId="28" fillId="12" borderId="5" xfId="0" applyFont="1" applyFill="1" applyBorder="1" applyAlignment="1" applyProtection="1">
      <alignment horizontal="center" vertical="center"/>
    </xf>
    <xf numFmtId="0" fontId="28" fillId="12" borderId="6" xfId="0" applyFont="1" applyFill="1" applyBorder="1" applyAlignment="1" applyProtection="1">
      <alignment horizontal="center" vertical="center"/>
    </xf>
    <xf numFmtId="0" fontId="28" fillId="12" borderId="7" xfId="0" applyFont="1" applyFill="1" applyBorder="1" applyAlignment="1" applyProtection="1">
      <alignment horizontal="center" vertical="center"/>
    </xf>
    <xf numFmtId="4" fontId="31" fillId="10" borderId="1" xfId="0" applyNumberFormat="1" applyFont="1" applyFill="1" applyBorder="1" applyAlignment="1" applyProtection="1">
      <alignment horizontal="center" vertical="center" wrapText="1"/>
      <protection locked="0"/>
    </xf>
    <xf numFmtId="4" fontId="31" fillId="10" borderId="8" xfId="0" applyNumberFormat="1" applyFont="1" applyFill="1" applyBorder="1" applyAlignment="1" applyProtection="1">
      <alignment horizontal="center" vertical="center" wrapText="1"/>
      <protection locked="0"/>
    </xf>
    <xf numFmtId="4" fontId="28" fillId="12" borderId="5" xfId="0" applyNumberFormat="1" applyFont="1" applyFill="1" applyBorder="1" applyAlignment="1" applyProtection="1">
      <alignment horizontal="center" vertical="center"/>
    </xf>
    <xf numFmtId="4" fontId="28" fillId="12" borderId="6" xfId="0" applyNumberFormat="1" applyFont="1" applyFill="1" applyBorder="1" applyAlignment="1" applyProtection="1">
      <alignment horizontal="center" vertical="center"/>
    </xf>
    <xf numFmtId="4" fontId="28" fillId="12" borderId="7" xfId="0" applyNumberFormat="1" applyFont="1" applyFill="1" applyBorder="1" applyAlignment="1" applyProtection="1">
      <alignment horizontal="center" vertical="center"/>
    </xf>
    <xf numFmtId="49" fontId="13" fillId="5" borderId="5" xfId="0" applyNumberFormat="1" applyFont="1" applyFill="1" applyBorder="1" applyAlignment="1" applyProtection="1">
      <alignment horizontal="left" vertical="center"/>
    </xf>
    <xf numFmtId="0" fontId="13" fillId="5" borderId="6" xfId="0" applyNumberFormat="1" applyFont="1" applyFill="1" applyBorder="1" applyAlignment="1" applyProtection="1">
      <alignment horizontal="left" vertical="center"/>
    </xf>
    <xf numFmtId="0" fontId="13" fillId="5" borderId="7" xfId="0" applyNumberFormat="1" applyFont="1" applyFill="1" applyBorder="1" applyAlignment="1" applyProtection="1">
      <alignment horizontal="left" vertical="center"/>
    </xf>
    <xf numFmtId="0" fontId="38" fillId="0" borderId="0" xfId="0" applyFont="1" applyFill="1" applyBorder="1" applyAlignment="1" applyProtection="1">
      <alignment horizontal="center" vertical="center" wrapText="1"/>
    </xf>
    <xf numFmtId="0" fontId="31" fillId="10" borderId="2" xfId="0" applyFont="1" applyFill="1" applyBorder="1" applyAlignment="1" applyProtection="1">
      <alignment horizontal="center" vertical="center"/>
      <protection locked="0"/>
    </xf>
    <xf numFmtId="0" fontId="14" fillId="13" borderId="0" xfId="0" applyFont="1" applyFill="1" applyBorder="1" applyAlignment="1" applyProtection="1">
      <alignment horizontal="left" vertical="center"/>
    </xf>
    <xf numFmtId="0" fontId="38" fillId="0" borderId="8" xfId="0" applyFont="1" applyFill="1" applyBorder="1" applyAlignment="1" applyProtection="1">
      <alignment horizontal="left" vertical="top"/>
    </xf>
    <xf numFmtId="0" fontId="13" fillId="11" borderId="0" xfId="0" applyFont="1" applyFill="1" applyAlignment="1" applyProtection="1">
      <alignment horizontal="left" vertical="center"/>
    </xf>
    <xf numFmtId="0" fontId="26" fillId="0" borderId="0" xfId="0" applyFont="1" applyFill="1" applyAlignment="1" applyProtection="1">
      <alignment horizontal="left" vertical="center" wrapText="1"/>
    </xf>
    <xf numFmtId="0" fontId="31" fillId="10" borderId="2" xfId="0" applyFont="1" applyFill="1" applyBorder="1" applyAlignment="1" applyProtection="1">
      <alignment horizontal="center" vertical="center" wrapText="1"/>
      <protection locked="0"/>
    </xf>
    <xf numFmtId="0" fontId="13" fillId="0" borderId="0" xfId="0" applyFont="1" applyFill="1" applyAlignment="1" applyProtection="1">
      <alignment horizontal="right" vertical="center"/>
    </xf>
    <xf numFmtId="0" fontId="15" fillId="0" borderId="0" xfId="0" applyFont="1" applyFill="1" applyAlignment="1" applyProtection="1">
      <alignment horizontal="center" vertical="center"/>
    </xf>
    <xf numFmtId="4" fontId="31" fillId="1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4" fillId="8" borderId="0" xfId="0" applyFont="1" applyFill="1" applyBorder="1" applyAlignment="1" applyProtection="1">
      <alignment horizontal="left" vertical="center"/>
    </xf>
    <xf numFmtId="0" fontId="37" fillId="0" borderId="8" xfId="0" applyFont="1" applyFill="1" applyBorder="1" applyAlignment="1" applyProtection="1">
      <alignment horizontal="left" vertical="center"/>
    </xf>
    <xf numFmtId="0" fontId="26" fillId="3" borderId="8" xfId="0" applyFont="1" applyFill="1" applyBorder="1" applyAlignment="1" applyProtection="1">
      <alignment horizontal="center" vertical="center" wrapText="1"/>
    </xf>
    <xf numFmtId="4" fontId="31" fillId="10" borderId="12" xfId="0" applyNumberFormat="1" applyFont="1" applyFill="1" applyBorder="1" applyAlignment="1" applyProtection="1">
      <alignment horizontal="center" vertical="center" wrapText="1"/>
      <protection locked="0"/>
    </xf>
    <xf numFmtId="0" fontId="18" fillId="0" borderId="8" xfId="0" applyFont="1" applyFill="1" applyBorder="1" applyAlignment="1" applyProtection="1">
      <alignment horizontal="left" vertical="top" wrapText="1"/>
    </xf>
    <xf numFmtId="0" fontId="38" fillId="0" borderId="8" xfId="0" applyFont="1" applyFill="1" applyBorder="1" applyAlignment="1" applyProtection="1">
      <alignment horizontal="left" vertical="top" wrapText="1"/>
    </xf>
    <xf numFmtId="0" fontId="31" fillId="10" borderId="0" xfId="0" applyFont="1" applyFill="1" applyBorder="1" applyAlignment="1" applyProtection="1">
      <alignment horizontal="center" vertical="center"/>
      <protection locked="0"/>
    </xf>
    <xf numFmtId="4" fontId="31" fillId="10" borderId="0" xfId="0" applyNumberFormat="1" applyFont="1" applyFill="1" applyBorder="1" applyAlignment="1" applyProtection="1">
      <alignment horizontal="center" vertical="center" wrapText="1"/>
      <protection locked="0"/>
    </xf>
    <xf numFmtId="4" fontId="31" fillId="10" borderId="13" xfId="0" applyNumberFormat="1" applyFont="1" applyFill="1" applyBorder="1" applyAlignment="1" applyProtection="1">
      <alignment horizontal="center" vertical="center" wrapText="1"/>
      <protection locked="0"/>
    </xf>
    <xf numFmtId="0" fontId="38" fillId="0" borderId="1" xfId="0" applyFont="1" applyFill="1" applyBorder="1" applyAlignment="1" applyProtection="1">
      <alignment horizontal="left" vertical="top" wrapText="1"/>
    </xf>
    <xf numFmtId="0" fontId="26" fillId="3" borderId="1" xfId="0" applyFont="1" applyFill="1" applyBorder="1" applyAlignment="1" applyProtection="1">
      <alignment horizontal="center" wrapText="1"/>
    </xf>
    <xf numFmtId="0" fontId="26" fillId="3" borderId="17" xfId="0" applyFont="1" applyFill="1" applyBorder="1" applyAlignment="1" applyProtection="1">
      <alignment horizontal="center" wrapText="1"/>
    </xf>
    <xf numFmtId="4" fontId="28" fillId="12" borderId="5" xfId="0" applyNumberFormat="1" applyFont="1" applyFill="1" applyBorder="1" applyAlignment="1" applyProtection="1">
      <alignment horizontal="center" vertical="center" wrapText="1"/>
    </xf>
    <xf numFmtId="4" fontId="28" fillId="12" borderId="6" xfId="0" applyNumberFormat="1" applyFont="1" applyFill="1" applyBorder="1" applyAlignment="1" applyProtection="1">
      <alignment horizontal="center" vertical="center" wrapText="1"/>
    </xf>
    <xf numFmtId="0" fontId="15" fillId="0" borderId="0" xfId="0" applyFont="1" applyFill="1" applyAlignment="1" applyProtection="1">
      <alignment horizontal="center" vertical="top"/>
    </xf>
    <xf numFmtId="0" fontId="26" fillId="3" borderId="2" xfId="0" applyFont="1" applyFill="1" applyBorder="1" applyAlignment="1" applyProtection="1">
      <alignment horizontal="left" wrapText="1"/>
    </xf>
    <xf numFmtId="0" fontId="10" fillId="0" borderId="2" xfId="0" applyFont="1" applyFill="1" applyBorder="1" applyAlignment="1" applyProtection="1">
      <alignment horizontal="left" vertical="top"/>
    </xf>
    <xf numFmtId="0" fontId="26" fillId="3" borderId="2" xfId="0" applyFont="1" applyFill="1" applyBorder="1" applyAlignment="1" applyProtection="1">
      <alignment horizontal="center" wrapText="1"/>
    </xf>
    <xf numFmtId="0" fontId="26" fillId="3" borderId="16" xfId="0" applyFont="1" applyFill="1" applyBorder="1" applyAlignment="1" applyProtection="1">
      <alignment horizontal="center" wrapText="1"/>
    </xf>
    <xf numFmtId="4" fontId="28" fillId="12" borderId="18" xfId="0" applyNumberFormat="1" applyFont="1" applyFill="1" applyBorder="1" applyAlignment="1" applyProtection="1">
      <alignment horizontal="center" vertical="center" wrapText="1"/>
    </xf>
    <xf numFmtId="4" fontId="28" fillId="12" borderId="19" xfId="0" applyNumberFormat="1" applyFont="1" applyFill="1" applyBorder="1" applyAlignment="1" applyProtection="1">
      <alignment horizontal="center" vertical="center" wrapText="1"/>
    </xf>
    <xf numFmtId="4" fontId="28" fillId="12" borderId="20" xfId="0" applyNumberFormat="1" applyFont="1" applyFill="1" applyBorder="1" applyAlignment="1" applyProtection="1">
      <alignment horizontal="center" vertical="center" wrapText="1"/>
    </xf>
    <xf numFmtId="0" fontId="39" fillId="0" borderId="2" xfId="0" applyFont="1" applyFill="1" applyBorder="1" applyAlignment="1" applyProtection="1">
      <alignment horizontal="left"/>
    </xf>
    <xf numFmtId="0" fontId="10" fillId="3" borderId="0" xfId="0" applyFont="1" applyFill="1" applyBorder="1" applyAlignment="1" applyProtection="1">
      <alignment horizontal="left" wrapText="1"/>
    </xf>
    <xf numFmtId="0" fontId="10" fillId="3" borderId="15" xfId="0" applyFont="1" applyFill="1" applyBorder="1" applyAlignment="1" applyProtection="1">
      <alignment horizontal="left" wrapText="1"/>
    </xf>
    <xf numFmtId="4" fontId="28" fillId="10" borderId="9" xfId="0" applyNumberFormat="1" applyFont="1" applyFill="1" applyBorder="1" applyAlignment="1" applyProtection="1">
      <alignment horizontal="center" vertical="center"/>
      <protection locked="0"/>
    </xf>
    <xf numFmtId="0" fontId="26" fillId="3" borderId="8" xfId="0" applyFont="1" applyFill="1" applyBorder="1" applyAlignment="1" applyProtection="1">
      <alignment horizontal="center" wrapText="1"/>
    </xf>
  </cellXfs>
  <cellStyles count="8">
    <cellStyle name="Euro" xfId="1" xr:uid="{00000000-0005-0000-0000-000000000000}"/>
    <cellStyle name="Gevolgde hyperlink" xfId="2" builtinId="9" customBuiltin="1"/>
    <cellStyle name="Hyperlink" xfId="3" builtinId="8" customBuiltin="1"/>
    <cellStyle name="Hyperlink 2" xfId="4" xr:uid="{00000000-0005-0000-0000-000003000000}"/>
    <cellStyle name="Hyperlink 3" xfId="5" xr:uid="{00000000-0005-0000-0000-000004000000}"/>
    <cellStyle name="Komma 2" xfId="6" xr:uid="{00000000-0005-0000-0000-000005000000}"/>
    <cellStyle name="Standaard" xfId="0" builtinId="0"/>
    <cellStyle name="Standaard 3" xfId="7" xr:uid="{00000000-0005-0000-0000-000007000000}"/>
  </cellStyles>
  <dxfs count="27">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
      <font>
        <color rgb="FFB8CCE4"/>
      </font>
      <fill>
        <patternFill>
          <bgColor rgb="FFB8CCE4"/>
        </patternFill>
      </fill>
      <border>
        <left/>
        <right/>
        <top/>
        <bottom/>
        <vertical/>
        <horizontal/>
      </border>
    </dxf>
    <dxf>
      <font>
        <color rgb="FFB8CCE4"/>
      </font>
      <fill>
        <patternFill>
          <bgColor rgb="FFB8CCE4"/>
        </patternFill>
      </fill>
      <border>
        <left/>
        <right/>
        <top/>
        <bottom/>
        <vertical/>
        <horizontal/>
      </border>
    </dxf>
    <dxf>
      <font>
        <color rgb="FFB8CCE4"/>
      </font>
      <fill>
        <patternFill patternType="solid">
          <bgColor rgb="FFB8CCE4"/>
        </patternFill>
      </fill>
      <border>
        <left/>
        <right/>
        <top/>
        <bottom/>
      </border>
    </dxf>
  </dxfs>
  <tableStyles count="0" defaultTableStyle="TableStyleMedium2" defaultPivotStyle="PivotStyleLight16"/>
  <colors>
    <mruColors>
      <color rgb="FF105269"/>
      <color rgb="FFB8CCE4"/>
      <color rgb="FF57A7B7"/>
      <color rgb="FF002776"/>
      <color rgb="FFA5D0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279400</xdr:colOff>
      <xdr:row>1</xdr:row>
      <xdr:rowOff>38100</xdr:rowOff>
    </xdr:from>
    <xdr:to>
      <xdr:col>14</xdr:col>
      <xdr:colOff>101600</xdr:colOff>
      <xdr:row>2</xdr:row>
      <xdr:rowOff>6350</xdr:rowOff>
    </xdr:to>
    <xdr:pic>
      <xdr:nvPicPr>
        <xdr:cNvPr id="1026" name="Afbeelding 1">
          <a:extLst>
            <a:ext uri="{FF2B5EF4-FFF2-40B4-BE49-F238E27FC236}">
              <a16:creationId xmlns:a16="http://schemas.microsoft.com/office/drawing/2014/main" id="{A8B26922-E98A-4BB9-9894-CB2F22D5EF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0" y="38100"/>
          <a:ext cx="39052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ie@vlaanderen.be" TargetMode="External"/><Relationship Id="rId1" Type="http://schemas.openxmlformats.org/officeDocument/2006/relationships/hyperlink" Target="https://www.energiesparen.be/"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B7C9CD"/>
    <outlinePr applyStyles="1" summaryBelow="0" summaryRight="0"/>
    <pageSetUpPr fitToPage="1"/>
  </sheetPr>
  <dimension ref="A1:CE1446"/>
  <sheetViews>
    <sheetView showGridLines="0" tabSelected="1" topLeftCell="A27" zoomScaleNormal="100" zoomScaleSheetLayoutView="130" workbookViewId="0">
      <selection activeCell="S33" sqref="S33:T33"/>
    </sheetView>
  </sheetViews>
  <sheetFormatPr defaultColWidth="0" defaultRowHeight="14.25" zeroHeight="1" x14ac:dyDescent="0.25"/>
  <cols>
    <col min="1" max="5" width="4.7109375" style="69" customWidth="1"/>
    <col min="6" max="6" width="10.140625" style="69" customWidth="1"/>
    <col min="7" max="11" width="4.7109375" style="69" customWidth="1"/>
    <col min="12" max="12" width="5.7109375" style="69" customWidth="1"/>
    <col min="13" max="19" width="4.7109375" style="69" customWidth="1"/>
    <col min="20" max="20" width="4.7109375" style="15" customWidth="1"/>
    <col min="21" max="21" width="19.7109375" style="16" hidden="1" customWidth="1"/>
    <col min="22" max="32" width="0" style="14" hidden="1" customWidth="1"/>
    <col min="33" max="83" width="9.140625" style="14" hidden="1" customWidth="1"/>
    <col min="84" max="16384" width="0" style="14" hidden="1"/>
  </cols>
  <sheetData>
    <row r="1" spans="1:21" hidden="1" x14ac:dyDescent="0.25"/>
    <row r="2" spans="1:21" s="19" customFormat="1" ht="69" customHeight="1" x14ac:dyDescent="0.25">
      <c r="A2" s="109"/>
      <c r="B2" s="110"/>
      <c r="C2" s="110"/>
      <c r="D2" s="110"/>
      <c r="E2" s="110"/>
      <c r="F2" s="110"/>
      <c r="G2" s="110"/>
      <c r="H2" s="110"/>
      <c r="I2" s="110"/>
      <c r="J2" s="110"/>
      <c r="K2" s="110"/>
      <c r="L2" s="110"/>
      <c r="M2" s="111"/>
      <c r="N2" s="17"/>
      <c r="O2" s="108"/>
      <c r="P2" s="108"/>
      <c r="Q2" s="108"/>
      <c r="R2" s="108"/>
      <c r="S2" s="108"/>
      <c r="T2" s="108"/>
      <c r="U2" s="18"/>
    </row>
    <row r="3" spans="1:21" s="19" customFormat="1" ht="49.5" customHeight="1" x14ac:dyDescent="0.25">
      <c r="A3" s="20"/>
      <c r="B3" s="90" t="s">
        <v>207</v>
      </c>
      <c r="C3" s="90"/>
      <c r="D3" s="90"/>
      <c r="E3" s="90"/>
      <c r="F3" s="90"/>
      <c r="G3" s="90"/>
      <c r="H3" s="90"/>
      <c r="I3" s="90"/>
      <c r="J3" s="90"/>
      <c r="K3" s="90"/>
      <c r="L3" s="90"/>
      <c r="M3" s="90"/>
      <c r="N3" s="90"/>
      <c r="O3" s="90"/>
      <c r="P3" s="90"/>
      <c r="Q3" s="90"/>
      <c r="R3" s="90"/>
      <c r="S3" s="90"/>
      <c r="T3" s="20"/>
      <c r="U3" s="18"/>
    </row>
    <row r="4" spans="1:21" s="19" customFormat="1" ht="12.95" customHeight="1" x14ac:dyDescent="0.25">
      <c r="A4" s="101" t="s">
        <v>14</v>
      </c>
      <c r="B4" s="102"/>
      <c r="C4" s="102"/>
      <c r="D4" s="102"/>
      <c r="E4" s="102"/>
      <c r="F4" s="102"/>
      <c r="G4" s="102"/>
      <c r="H4" s="102"/>
      <c r="I4" s="102"/>
      <c r="J4" s="102"/>
      <c r="K4" s="102"/>
      <c r="L4" s="102"/>
      <c r="N4" s="20"/>
      <c r="O4" s="20"/>
      <c r="P4" s="20"/>
      <c r="Q4" s="20"/>
      <c r="R4" s="20"/>
      <c r="S4" s="20"/>
      <c r="T4" s="20"/>
      <c r="U4" s="22"/>
    </row>
    <row r="5" spans="1:21" s="19" customFormat="1" ht="12.95" customHeight="1" x14ac:dyDescent="0.25">
      <c r="A5" s="93" t="s">
        <v>13</v>
      </c>
      <c r="B5" s="93"/>
      <c r="C5" s="93"/>
      <c r="D5" s="93"/>
      <c r="E5" s="93"/>
      <c r="F5" s="93"/>
      <c r="G5" s="93"/>
      <c r="H5" s="93"/>
      <c r="I5" s="93"/>
      <c r="J5" s="93"/>
      <c r="K5" s="93"/>
      <c r="L5" s="93"/>
      <c r="N5" s="20"/>
      <c r="O5" s="20"/>
      <c r="P5" s="20"/>
      <c r="Q5" s="20"/>
      <c r="R5" s="20"/>
      <c r="S5" s="20"/>
      <c r="T5" s="20"/>
      <c r="U5" s="22"/>
    </row>
    <row r="6" spans="1:21" s="19" customFormat="1" ht="12.95" customHeight="1" x14ac:dyDescent="0.25">
      <c r="A6" s="93" t="s">
        <v>12</v>
      </c>
      <c r="B6" s="93"/>
      <c r="C6" s="93"/>
      <c r="D6" s="93"/>
      <c r="E6" s="93"/>
      <c r="F6" s="93"/>
      <c r="G6" s="93"/>
      <c r="H6" s="93"/>
      <c r="I6" s="93"/>
      <c r="J6" s="93"/>
      <c r="K6" s="93"/>
      <c r="L6" s="93"/>
      <c r="M6" s="23"/>
      <c r="N6" s="20"/>
      <c r="O6" s="20"/>
      <c r="P6" s="20"/>
      <c r="Q6" s="20"/>
      <c r="R6" s="20"/>
      <c r="S6" s="20"/>
      <c r="T6" s="20"/>
      <c r="U6" s="22"/>
    </row>
    <row r="7" spans="1:21" s="19" customFormat="1" ht="12.95" customHeight="1" x14ac:dyDescent="0.25">
      <c r="A7" s="99" t="s">
        <v>11</v>
      </c>
      <c r="B7" s="100"/>
      <c r="C7" s="100"/>
      <c r="D7" s="100"/>
      <c r="E7" s="100"/>
      <c r="F7" s="100"/>
      <c r="G7" s="100"/>
      <c r="H7" s="100"/>
      <c r="I7" s="100"/>
      <c r="J7" s="100"/>
      <c r="K7" s="100"/>
      <c r="L7" s="100"/>
      <c r="M7" s="23"/>
      <c r="N7" s="20"/>
      <c r="O7" s="20"/>
      <c r="P7" s="20"/>
      <c r="Q7" s="20"/>
      <c r="R7" s="20"/>
      <c r="S7" s="20"/>
      <c r="T7" s="20"/>
      <c r="U7" s="24"/>
    </row>
    <row r="8" spans="1:21" s="19" customFormat="1" ht="12.95" customHeight="1" x14ac:dyDescent="0.25">
      <c r="A8" s="99" t="s">
        <v>176</v>
      </c>
      <c r="B8" s="100"/>
      <c r="C8" s="100"/>
      <c r="D8" s="100"/>
      <c r="E8" s="100"/>
      <c r="F8" s="100"/>
      <c r="G8" s="100"/>
      <c r="H8" s="100"/>
      <c r="I8" s="100"/>
      <c r="J8" s="100"/>
      <c r="K8" s="100"/>
      <c r="L8" s="100"/>
      <c r="M8" s="23"/>
      <c r="N8" s="20"/>
      <c r="O8" s="20"/>
      <c r="P8" s="20"/>
      <c r="Q8" s="20"/>
      <c r="R8" s="20"/>
      <c r="S8" s="20"/>
      <c r="T8" s="20"/>
      <c r="U8" s="24"/>
    </row>
    <row r="9" spans="1:21" s="19" customFormat="1" ht="5.25" customHeight="1" x14ac:dyDescent="0.25">
      <c r="M9" s="23"/>
      <c r="N9" s="20"/>
      <c r="O9" s="20"/>
      <c r="P9" s="20"/>
      <c r="Q9" s="20"/>
      <c r="R9" s="20"/>
      <c r="S9" s="20"/>
      <c r="T9" s="20"/>
      <c r="U9" s="22"/>
    </row>
    <row r="10" spans="1:21" ht="5.25" customHeight="1" x14ac:dyDescent="0.25">
      <c r="A10" s="97"/>
      <c r="B10" s="97"/>
      <c r="C10" s="97"/>
      <c r="D10" s="97"/>
      <c r="E10" s="97"/>
      <c r="F10" s="97"/>
      <c r="G10" s="97"/>
      <c r="H10" s="97"/>
      <c r="I10" s="97"/>
      <c r="J10" s="97"/>
      <c r="K10" s="97"/>
      <c r="L10" s="97"/>
      <c r="M10" s="97"/>
      <c r="N10" s="97"/>
      <c r="O10" s="97"/>
      <c r="P10" s="97"/>
      <c r="Q10" s="97"/>
      <c r="R10" s="97"/>
      <c r="S10" s="97"/>
      <c r="T10" s="97"/>
      <c r="U10" s="25"/>
    </row>
    <row r="11" spans="1:21" s="27" customFormat="1" ht="24.75" customHeight="1" x14ac:dyDescent="0.25">
      <c r="A11" s="87" t="s">
        <v>10</v>
      </c>
      <c r="B11" s="98"/>
      <c r="C11" s="98"/>
      <c r="D11" s="98"/>
      <c r="E11" s="98"/>
      <c r="F11" s="98"/>
      <c r="G11" s="98"/>
      <c r="H11" s="98"/>
      <c r="I11" s="98"/>
      <c r="J11" s="98"/>
      <c r="K11" s="98"/>
      <c r="L11" s="98"/>
      <c r="M11" s="98"/>
      <c r="N11" s="98"/>
      <c r="O11" s="98"/>
      <c r="P11" s="98"/>
      <c r="Q11" s="98"/>
      <c r="R11" s="98"/>
      <c r="S11" s="98"/>
      <c r="T11" s="98"/>
      <c r="U11" s="26"/>
    </row>
    <row r="12" spans="1:21" s="27" customFormat="1" ht="7.5" customHeight="1" x14ac:dyDescent="0.25">
      <c r="A12" s="97"/>
      <c r="B12" s="119"/>
      <c r="C12" s="119"/>
      <c r="D12" s="119"/>
      <c r="E12" s="119"/>
      <c r="F12" s="119"/>
      <c r="G12" s="119"/>
      <c r="H12" s="119"/>
      <c r="I12" s="119"/>
      <c r="J12" s="119"/>
      <c r="K12" s="119"/>
      <c r="L12" s="119"/>
      <c r="M12" s="119"/>
      <c r="N12" s="119"/>
      <c r="O12" s="119"/>
      <c r="P12" s="119"/>
      <c r="Q12" s="119"/>
      <c r="R12" s="119"/>
      <c r="S12" s="119"/>
      <c r="T12" s="119"/>
      <c r="U12" s="26"/>
    </row>
    <row r="13" spans="1:21" s="27" customFormat="1" ht="15" customHeight="1" x14ac:dyDescent="0.25">
      <c r="A13" s="94" t="s">
        <v>175</v>
      </c>
      <c r="B13" s="94"/>
      <c r="C13" s="94"/>
      <c r="D13" s="94"/>
      <c r="E13" s="94"/>
      <c r="F13" s="94"/>
      <c r="G13" s="94"/>
      <c r="H13" s="94"/>
      <c r="I13" s="94"/>
      <c r="J13" s="94"/>
      <c r="K13" s="94"/>
      <c r="L13" s="94"/>
      <c r="M13" s="94"/>
      <c r="N13" s="94"/>
      <c r="O13" s="94"/>
      <c r="P13" s="94"/>
      <c r="Q13" s="94"/>
      <c r="R13" s="94"/>
      <c r="S13" s="94"/>
      <c r="T13" s="94"/>
      <c r="U13" s="26"/>
    </row>
    <row r="14" spans="1:21" s="29" customFormat="1" ht="15" x14ac:dyDescent="0.25">
      <c r="A14" s="105" t="s">
        <v>190</v>
      </c>
      <c r="B14" s="106"/>
      <c r="C14" s="106"/>
      <c r="D14" s="106"/>
      <c r="E14" s="106"/>
      <c r="F14" s="106"/>
      <c r="G14" s="106"/>
      <c r="H14" s="106"/>
      <c r="I14" s="106"/>
      <c r="J14" s="106"/>
      <c r="K14" s="106"/>
      <c r="L14" s="106"/>
      <c r="M14" s="106"/>
      <c r="N14" s="106"/>
      <c r="O14" s="106"/>
      <c r="P14" s="106"/>
      <c r="Q14" s="106"/>
      <c r="R14" s="106"/>
      <c r="S14" s="106"/>
      <c r="T14" s="106"/>
      <c r="U14" s="28"/>
    </row>
    <row r="15" spans="1:21" s="29" customFormat="1" ht="18.75" customHeight="1" x14ac:dyDescent="0.25">
      <c r="A15" s="82" t="s">
        <v>229</v>
      </c>
      <c r="B15" s="83"/>
      <c r="C15" s="83"/>
      <c r="D15" s="83"/>
      <c r="E15" s="83"/>
      <c r="F15" s="83"/>
      <c r="G15" s="83"/>
      <c r="H15" s="83"/>
      <c r="I15" s="83"/>
      <c r="J15" s="83"/>
      <c r="K15" s="83"/>
      <c r="L15" s="83"/>
      <c r="M15" s="83"/>
      <c r="N15" s="83"/>
      <c r="O15" s="83"/>
      <c r="P15" s="83"/>
      <c r="Q15" s="83"/>
      <c r="R15" s="83"/>
      <c r="S15" s="83"/>
      <c r="T15" s="83"/>
      <c r="U15" s="28"/>
    </row>
    <row r="16" spans="1:21" s="27" customFormat="1" ht="6" customHeight="1" x14ac:dyDescent="0.25">
      <c r="A16" s="68"/>
      <c r="B16" s="70"/>
      <c r="C16" s="70"/>
      <c r="D16" s="70"/>
      <c r="E16" s="70"/>
      <c r="F16" s="70"/>
      <c r="G16" s="70"/>
      <c r="H16" s="70"/>
      <c r="I16" s="70"/>
      <c r="J16" s="70"/>
      <c r="K16" s="70"/>
      <c r="L16" s="70"/>
      <c r="M16" s="70"/>
      <c r="N16" s="70"/>
      <c r="O16" s="70"/>
      <c r="P16" s="70"/>
      <c r="Q16" s="70"/>
      <c r="R16" s="70"/>
      <c r="S16" s="70"/>
      <c r="T16" s="70"/>
      <c r="U16" s="26"/>
    </row>
    <row r="17" spans="1:21" s="27" customFormat="1" ht="114" customHeight="1" x14ac:dyDescent="0.25">
      <c r="A17" s="88" t="s">
        <v>264</v>
      </c>
      <c r="B17" s="120"/>
      <c r="C17" s="120"/>
      <c r="D17" s="120"/>
      <c r="E17" s="120"/>
      <c r="F17" s="120"/>
      <c r="G17" s="120"/>
      <c r="H17" s="120"/>
      <c r="I17" s="120"/>
      <c r="J17" s="120"/>
      <c r="K17" s="120"/>
      <c r="L17" s="120"/>
      <c r="M17" s="120"/>
      <c r="N17" s="120"/>
      <c r="O17" s="120"/>
      <c r="P17" s="120"/>
      <c r="Q17" s="120"/>
      <c r="R17" s="120"/>
      <c r="S17" s="120"/>
      <c r="T17" s="120"/>
      <c r="U17" s="26"/>
    </row>
    <row r="18" spans="1:21" s="27" customFormat="1" ht="6.75" customHeight="1" x14ac:dyDescent="0.25">
      <c r="A18" s="68"/>
      <c r="B18" s="70"/>
      <c r="C18" s="70"/>
      <c r="D18" s="70"/>
      <c r="E18" s="70"/>
      <c r="F18" s="70"/>
      <c r="G18" s="70"/>
      <c r="H18" s="70"/>
      <c r="I18" s="70"/>
      <c r="J18" s="70"/>
      <c r="K18" s="70"/>
      <c r="L18" s="70"/>
      <c r="M18" s="70"/>
      <c r="N18" s="70"/>
      <c r="O18" s="70"/>
      <c r="P18" s="70"/>
      <c r="Q18" s="70"/>
      <c r="R18" s="70"/>
      <c r="S18" s="70"/>
      <c r="T18" s="70"/>
      <c r="U18" s="26"/>
    </row>
    <row r="19" spans="1:21" s="27" customFormat="1" ht="65.45" customHeight="1" x14ac:dyDescent="0.25">
      <c r="A19" s="88" t="s">
        <v>261</v>
      </c>
      <c r="B19" s="88"/>
      <c r="C19" s="88"/>
      <c r="D19" s="88"/>
      <c r="E19" s="88"/>
      <c r="F19" s="88"/>
      <c r="G19" s="88"/>
      <c r="H19" s="88"/>
      <c r="I19" s="88"/>
      <c r="J19" s="88"/>
      <c r="K19" s="88"/>
      <c r="L19" s="88"/>
      <c r="M19" s="88"/>
      <c r="N19" s="88"/>
      <c r="O19" s="88"/>
      <c r="P19" s="88"/>
      <c r="Q19" s="88"/>
      <c r="R19" s="88"/>
      <c r="S19" s="88"/>
      <c r="T19" s="88"/>
      <c r="U19" s="26"/>
    </row>
    <row r="20" spans="1:21" ht="4.9000000000000004" customHeight="1" x14ac:dyDescent="0.25">
      <c r="A20" s="95"/>
      <c r="B20" s="96"/>
      <c r="C20" s="96"/>
      <c r="D20" s="96"/>
      <c r="E20" s="96"/>
      <c r="F20" s="96"/>
      <c r="G20" s="96"/>
      <c r="H20" s="96"/>
      <c r="I20" s="96"/>
      <c r="J20" s="96"/>
      <c r="K20" s="96"/>
      <c r="L20" s="96"/>
      <c r="M20" s="96"/>
      <c r="N20" s="96"/>
      <c r="O20" s="96"/>
      <c r="P20" s="96"/>
      <c r="Q20" s="96"/>
      <c r="R20" s="96"/>
      <c r="S20" s="96"/>
      <c r="T20" s="96"/>
      <c r="U20" s="25"/>
    </row>
    <row r="21" spans="1:21" s="30" customFormat="1" ht="15" customHeight="1" x14ac:dyDescent="0.25">
      <c r="A21" s="94" t="s">
        <v>185</v>
      </c>
      <c r="B21" s="94"/>
      <c r="C21" s="94"/>
      <c r="D21" s="94"/>
      <c r="E21" s="94"/>
      <c r="F21" s="94"/>
      <c r="G21" s="94"/>
      <c r="H21" s="94"/>
      <c r="I21" s="94"/>
      <c r="J21" s="94"/>
      <c r="K21" s="94"/>
      <c r="L21" s="94"/>
      <c r="M21" s="94"/>
      <c r="N21" s="94"/>
      <c r="O21" s="94"/>
      <c r="P21" s="94"/>
      <c r="Q21" s="94"/>
      <c r="R21" s="94"/>
      <c r="S21" s="94"/>
      <c r="T21" s="94"/>
      <c r="U21" s="26"/>
    </row>
    <row r="22" spans="1:21" ht="4.9000000000000004" customHeight="1" x14ac:dyDescent="0.25">
      <c r="A22" s="95"/>
      <c r="B22" s="96"/>
      <c r="C22" s="96"/>
      <c r="D22" s="96"/>
      <c r="E22" s="96"/>
      <c r="F22" s="96"/>
      <c r="G22" s="96"/>
      <c r="H22" s="96"/>
      <c r="I22" s="96"/>
      <c r="J22" s="96"/>
      <c r="K22" s="96"/>
      <c r="L22" s="96"/>
      <c r="M22" s="96"/>
      <c r="N22" s="96"/>
      <c r="O22" s="96"/>
      <c r="P22" s="96"/>
      <c r="Q22" s="96"/>
      <c r="R22" s="96"/>
      <c r="S22" s="96"/>
      <c r="T22" s="96"/>
      <c r="U22" s="25"/>
    </row>
    <row r="23" spans="1:21" ht="24" customHeight="1" x14ac:dyDescent="0.25">
      <c r="A23" s="88" t="s">
        <v>208</v>
      </c>
      <c r="B23" s="91"/>
      <c r="C23" s="91"/>
      <c r="D23" s="91"/>
      <c r="E23" s="91"/>
      <c r="F23" s="91"/>
      <c r="G23" s="91"/>
      <c r="H23" s="91"/>
      <c r="I23" s="91"/>
      <c r="J23" s="91"/>
      <c r="K23" s="91"/>
      <c r="L23" s="91"/>
      <c r="M23" s="91"/>
      <c r="N23" s="91"/>
      <c r="O23" s="91"/>
      <c r="P23" s="91"/>
      <c r="Q23" s="91"/>
      <c r="R23" s="91"/>
      <c r="S23" s="91"/>
      <c r="T23" s="91"/>
      <c r="U23" s="25"/>
    </row>
    <row r="24" spans="1:21" ht="5.25" customHeight="1" x14ac:dyDescent="0.25">
      <c r="A24" s="121"/>
      <c r="B24" s="121"/>
      <c r="C24" s="121"/>
      <c r="D24" s="121"/>
      <c r="E24" s="121"/>
      <c r="F24" s="121"/>
      <c r="G24" s="121"/>
      <c r="H24" s="121"/>
      <c r="I24" s="121"/>
      <c r="J24" s="121"/>
      <c r="K24" s="121"/>
      <c r="L24" s="121"/>
      <c r="M24" s="121"/>
      <c r="N24" s="121"/>
      <c r="O24" s="121"/>
      <c r="P24" s="121"/>
      <c r="Q24" s="121"/>
      <c r="R24" s="121"/>
      <c r="S24" s="121"/>
      <c r="T24" s="121"/>
      <c r="U24" s="25"/>
    </row>
    <row r="25" spans="1:21" s="27" customFormat="1" ht="24.75" customHeight="1" x14ac:dyDescent="0.25">
      <c r="A25" s="87" t="s">
        <v>230</v>
      </c>
      <c r="B25" s="87"/>
      <c r="C25" s="87"/>
      <c r="D25" s="87"/>
      <c r="E25" s="87"/>
      <c r="F25" s="87"/>
      <c r="G25" s="87"/>
      <c r="H25" s="87"/>
      <c r="I25" s="87"/>
      <c r="J25" s="87"/>
      <c r="K25" s="87"/>
      <c r="L25" s="87"/>
      <c r="M25" s="87"/>
      <c r="N25" s="87"/>
      <c r="O25" s="87"/>
      <c r="P25" s="87"/>
      <c r="Q25" s="87"/>
      <c r="R25" s="87"/>
      <c r="S25" s="87"/>
      <c r="T25" s="87"/>
      <c r="U25" s="26"/>
    </row>
    <row r="26" spans="1:21" ht="9.75" customHeight="1" x14ac:dyDescent="0.25">
      <c r="A26" s="86"/>
      <c r="B26" s="86"/>
      <c r="C26" s="86"/>
      <c r="D26" s="86"/>
      <c r="E26" s="86"/>
      <c r="F26" s="86"/>
      <c r="G26" s="86"/>
      <c r="H26" s="86"/>
      <c r="I26" s="86"/>
      <c r="J26" s="86"/>
      <c r="K26" s="86"/>
      <c r="L26" s="86"/>
      <c r="M26" s="86"/>
      <c r="N26" s="86"/>
      <c r="O26" s="86"/>
      <c r="P26" s="86"/>
      <c r="Q26" s="86"/>
      <c r="R26" s="86"/>
      <c r="S26" s="86"/>
      <c r="T26" s="86"/>
      <c r="U26" s="25"/>
    </row>
    <row r="27" spans="1:21" s="32" customFormat="1" ht="15" customHeight="1" x14ac:dyDescent="0.25">
      <c r="A27" s="94" t="s">
        <v>228</v>
      </c>
      <c r="B27" s="94"/>
      <c r="C27" s="94"/>
      <c r="D27" s="94"/>
      <c r="E27" s="94"/>
      <c r="F27" s="94"/>
      <c r="G27" s="94"/>
      <c r="H27" s="94"/>
      <c r="I27" s="94"/>
      <c r="J27" s="94"/>
      <c r="K27" s="94"/>
      <c r="L27" s="94"/>
      <c r="M27" s="94"/>
      <c r="N27" s="94"/>
      <c r="O27" s="94"/>
      <c r="P27" s="94"/>
      <c r="Q27" s="94"/>
      <c r="R27" s="94"/>
      <c r="S27" s="94"/>
      <c r="T27" s="94"/>
      <c r="U27" s="31"/>
    </row>
    <row r="28" spans="1:21" s="32" customFormat="1" ht="15" customHeight="1" x14ac:dyDescent="0.25">
      <c r="A28" s="86"/>
      <c r="B28" s="86"/>
      <c r="C28" s="86"/>
      <c r="D28" s="86"/>
      <c r="E28" s="86"/>
      <c r="F28" s="86"/>
      <c r="G28" s="86"/>
      <c r="H28" s="86"/>
      <c r="I28" s="86"/>
      <c r="J28" s="86"/>
      <c r="K28" s="86"/>
      <c r="L28" s="86"/>
      <c r="M28" s="86"/>
      <c r="N28" s="86"/>
      <c r="O28" s="86"/>
      <c r="P28" s="86"/>
      <c r="Q28" s="86"/>
      <c r="R28" s="86"/>
      <c r="S28" s="86"/>
      <c r="T28" s="86"/>
      <c r="U28" s="31"/>
    </row>
    <row r="29" spans="1:21" s="34" customFormat="1" ht="17.25" customHeight="1" x14ac:dyDescent="0.2">
      <c r="A29" s="67"/>
      <c r="B29" s="84" t="s">
        <v>177</v>
      </c>
      <c r="C29" s="84"/>
      <c r="D29" s="84"/>
      <c r="E29" s="84"/>
      <c r="F29" s="84"/>
      <c r="G29" s="89"/>
      <c r="H29" s="89"/>
      <c r="I29" s="89"/>
      <c r="J29" s="89"/>
      <c r="K29" s="89"/>
      <c r="L29" s="89"/>
      <c r="M29" s="89"/>
      <c r="N29" s="89"/>
      <c r="O29" s="89"/>
      <c r="P29" s="89"/>
      <c r="Q29" s="89"/>
      <c r="R29" s="89"/>
      <c r="S29" s="89"/>
      <c r="T29" s="89"/>
      <c r="U29" s="33"/>
    </row>
    <row r="30" spans="1:21" s="34" customFormat="1" ht="17.25" customHeight="1" x14ac:dyDescent="0.2">
      <c r="A30" s="67"/>
      <c r="B30" s="84" t="s">
        <v>15</v>
      </c>
      <c r="C30" s="84"/>
      <c r="D30" s="84"/>
      <c r="E30" s="84"/>
      <c r="F30" s="84"/>
      <c r="G30" s="89"/>
      <c r="H30" s="89"/>
      <c r="I30" s="89"/>
      <c r="J30" s="89"/>
      <c r="K30" s="89"/>
      <c r="L30" s="89"/>
      <c r="M30" s="89"/>
      <c r="N30" s="89"/>
      <c r="O30" s="89"/>
      <c r="P30" s="89"/>
      <c r="Q30" s="89"/>
      <c r="R30" s="89"/>
      <c r="S30" s="89"/>
      <c r="T30" s="89"/>
      <c r="U30" s="33"/>
    </row>
    <row r="31" spans="1:21" s="34" customFormat="1" ht="17.25" customHeight="1" x14ac:dyDescent="0.2">
      <c r="A31" s="67"/>
      <c r="B31" s="84" t="s">
        <v>231</v>
      </c>
      <c r="C31" s="84"/>
      <c r="D31" s="84"/>
      <c r="E31" s="84"/>
      <c r="F31" s="84"/>
      <c r="G31" s="85"/>
      <c r="H31" s="85"/>
      <c r="I31" s="85"/>
      <c r="J31" s="85"/>
      <c r="K31" s="85"/>
      <c r="L31" s="85"/>
      <c r="M31" s="85"/>
      <c r="N31" s="85"/>
      <c r="O31" s="85"/>
      <c r="P31" s="85"/>
      <c r="Q31" s="85"/>
      <c r="R31" s="85"/>
      <c r="S31" s="85"/>
      <c r="T31" s="85"/>
      <c r="U31" s="33"/>
    </row>
    <row r="32" spans="1:21" s="34" customFormat="1" ht="17.25" customHeight="1" x14ac:dyDescent="0.2">
      <c r="A32" s="67"/>
      <c r="B32" s="103" t="s">
        <v>4</v>
      </c>
      <c r="C32" s="103"/>
      <c r="D32" s="103"/>
      <c r="E32" s="103"/>
      <c r="F32" s="103" t="s">
        <v>4</v>
      </c>
      <c r="G32" s="81"/>
      <c r="H32" s="81"/>
      <c r="I32" s="81"/>
      <c r="J32" s="80" t="s">
        <v>3</v>
      </c>
      <c r="K32" s="80"/>
      <c r="L32" s="80"/>
      <c r="M32" s="81"/>
      <c r="N32" s="81"/>
      <c r="O32" s="81"/>
      <c r="P32" s="81"/>
      <c r="Q32" s="81"/>
      <c r="R32" s="81"/>
      <c r="S32" s="81"/>
      <c r="T32" s="81"/>
      <c r="U32" s="33"/>
    </row>
    <row r="33" spans="1:32" s="34" customFormat="1" ht="17.25" customHeight="1" x14ac:dyDescent="0.2">
      <c r="A33" s="67"/>
      <c r="B33" s="92" t="s">
        <v>2</v>
      </c>
      <c r="C33" s="92"/>
      <c r="D33" s="92"/>
      <c r="E33" s="92"/>
      <c r="F33" s="92"/>
      <c r="G33" s="107"/>
      <c r="H33" s="107"/>
      <c r="I33" s="107"/>
      <c r="J33" s="107"/>
      <c r="K33" s="107"/>
      <c r="L33" s="107"/>
      <c r="M33" s="107"/>
      <c r="N33" s="107"/>
      <c r="O33" s="107"/>
      <c r="P33" s="107"/>
      <c r="Q33" s="103" t="s">
        <v>1</v>
      </c>
      <c r="R33" s="104"/>
      <c r="S33" s="114"/>
      <c r="T33" s="114"/>
      <c r="U33" s="33"/>
    </row>
    <row r="34" spans="1:32" s="34" customFormat="1" ht="17.25" customHeight="1" x14ac:dyDescent="0.2">
      <c r="A34" s="67"/>
      <c r="B34" s="103" t="s">
        <v>6</v>
      </c>
      <c r="C34" s="103"/>
      <c r="D34" s="103"/>
      <c r="E34" s="103"/>
      <c r="F34" s="103"/>
      <c r="G34" s="117"/>
      <c r="H34" s="117"/>
      <c r="I34" s="117"/>
      <c r="J34" s="117"/>
      <c r="K34" s="117"/>
      <c r="L34" s="117"/>
      <c r="M34" s="117"/>
      <c r="N34" s="117"/>
      <c r="O34" s="117"/>
      <c r="P34" s="117"/>
      <c r="Q34" s="117"/>
      <c r="R34" s="117"/>
      <c r="S34" s="117"/>
      <c r="T34" s="117"/>
      <c r="U34" s="33"/>
    </row>
    <row r="35" spans="1:32" s="34" customFormat="1" ht="17.25" customHeight="1" x14ac:dyDescent="0.2">
      <c r="A35" s="67"/>
      <c r="B35" s="92" t="s">
        <v>5</v>
      </c>
      <c r="C35" s="92"/>
      <c r="D35" s="92"/>
      <c r="E35" s="92"/>
      <c r="F35" s="92"/>
      <c r="G35" s="115"/>
      <c r="H35" s="115"/>
      <c r="I35" s="115"/>
      <c r="J35" s="115"/>
      <c r="K35" s="115"/>
      <c r="L35" s="115"/>
      <c r="M35" s="115"/>
      <c r="N35" s="115"/>
      <c r="O35" s="115"/>
      <c r="P35" s="115"/>
      <c r="Q35" s="115"/>
      <c r="R35" s="115"/>
      <c r="S35" s="115"/>
      <c r="T35" s="115"/>
      <c r="U35" s="33"/>
    </row>
    <row r="36" spans="1:32" ht="10.5" customHeight="1" x14ac:dyDescent="0.25">
      <c r="A36" s="116"/>
      <c r="B36" s="116"/>
      <c r="C36" s="116"/>
      <c r="D36" s="116"/>
      <c r="E36" s="116"/>
      <c r="F36" s="116"/>
      <c r="G36" s="116"/>
      <c r="H36" s="116"/>
      <c r="I36" s="116"/>
      <c r="J36" s="116"/>
      <c r="K36" s="116"/>
      <c r="L36" s="116"/>
      <c r="M36" s="116"/>
      <c r="N36" s="116"/>
      <c r="O36" s="116"/>
      <c r="P36" s="116"/>
      <c r="Q36" s="116"/>
      <c r="R36" s="116"/>
      <c r="S36" s="116"/>
      <c r="T36" s="116"/>
      <c r="U36" s="35"/>
      <c r="V36" s="35"/>
      <c r="W36" s="35"/>
      <c r="X36" s="35"/>
      <c r="Y36" s="35"/>
      <c r="Z36" s="35"/>
      <c r="AA36" s="35"/>
      <c r="AB36" s="35"/>
      <c r="AC36" s="35"/>
      <c r="AD36" s="35"/>
      <c r="AE36" s="35"/>
      <c r="AF36" s="35"/>
    </row>
    <row r="37" spans="1:32" s="32" customFormat="1" ht="15" customHeight="1" x14ac:dyDescent="0.25">
      <c r="A37" s="94" t="s">
        <v>16</v>
      </c>
      <c r="B37" s="94"/>
      <c r="C37" s="94"/>
      <c r="D37" s="94"/>
      <c r="E37" s="94"/>
      <c r="F37" s="94"/>
      <c r="G37" s="94"/>
      <c r="H37" s="94"/>
      <c r="I37" s="94"/>
      <c r="J37" s="94"/>
      <c r="K37" s="94"/>
      <c r="L37" s="94"/>
      <c r="M37" s="94"/>
      <c r="N37" s="94"/>
      <c r="O37" s="94"/>
      <c r="P37" s="94"/>
      <c r="Q37" s="94"/>
      <c r="R37" s="94"/>
      <c r="S37" s="94"/>
      <c r="T37" s="94"/>
      <c r="U37" s="31"/>
    </row>
    <row r="38" spans="1:32" ht="6.75" customHeight="1" x14ac:dyDescent="0.25">
      <c r="A38" s="86"/>
      <c r="B38" s="86"/>
      <c r="C38" s="86"/>
      <c r="D38" s="86"/>
      <c r="E38" s="86"/>
      <c r="F38" s="86"/>
      <c r="G38" s="86"/>
      <c r="H38" s="86"/>
      <c r="I38" s="86"/>
      <c r="J38" s="86"/>
      <c r="K38" s="86"/>
      <c r="L38" s="86"/>
      <c r="M38" s="86"/>
      <c r="N38" s="86"/>
      <c r="O38" s="86"/>
      <c r="P38" s="86"/>
      <c r="Q38" s="86"/>
      <c r="R38" s="86"/>
      <c r="S38" s="86"/>
      <c r="T38" s="86"/>
      <c r="U38" s="25"/>
    </row>
    <row r="39" spans="1:32" s="34" customFormat="1" ht="17.25" customHeight="1" x14ac:dyDescent="0.2">
      <c r="A39" s="67"/>
      <c r="B39" s="84" t="s">
        <v>9</v>
      </c>
      <c r="C39" s="84"/>
      <c r="D39" s="84"/>
      <c r="E39" s="84"/>
      <c r="F39" s="84"/>
      <c r="G39" s="112"/>
      <c r="H39" s="112"/>
      <c r="I39" s="113"/>
      <c r="J39" s="113"/>
      <c r="K39" s="113"/>
      <c r="L39" s="113"/>
      <c r="M39" s="103" t="s">
        <v>8</v>
      </c>
      <c r="N39" s="103"/>
      <c r="O39" s="103"/>
      <c r="P39" s="103"/>
      <c r="Q39" s="114"/>
      <c r="R39" s="114"/>
      <c r="S39" s="114"/>
      <c r="T39" s="114"/>
      <c r="U39" s="33"/>
    </row>
    <row r="40" spans="1:32" s="34" customFormat="1" ht="17.25" customHeight="1" x14ac:dyDescent="0.2">
      <c r="A40" s="67"/>
      <c r="B40" s="92" t="s">
        <v>7</v>
      </c>
      <c r="C40" s="92"/>
      <c r="D40" s="92"/>
      <c r="E40" s="92"/>
      <c r="F40" s="92"/>
      <c r="G40" s="115"/>
      <c r="H40" s="115"/>
      <c r="I40" s="115"/>
      <c r="J40" s="115"/>
      <c r="K40" s="115"/>
      <c r="L40" s="115"/>
      <c r="M40" s="115"/>
      <c r="N40" s="115"/>
      <c r="O40" s="115"/>
      <c r="P40" s="115"/>
      <c r="Q40" s="115"/>
      <c r="R40" s="115"/>
      <c r="S40" s="115"/>
      <c r="T40" s="115"/>
      <c r="U40" s="33"/>
    </row>
    <row r="41" spans="1:32" s="34" customFormat="1" ht="17.25" customHeight="1" x14ac:dyDescent="0.2">
      <c r="A41" s="67"/>
      <c r="B41" s="92" t="s">
        <v>6</v>
      </c>
      <c r="C41" s="92"/>
      <c r="D41" s="92"/>
      <c r="E41" s="92"/>
      <c r="F41" s="92"/>
      <c r="G41" s="117"/>
      <c r="H41" s="117"/>
      <c r="I41" s="117"/>
      <c r="J41" s="117"/>
      <c r="K41" s="117"/>
      <c r="L41" s="117"/>
      <c r="M41" s="117"/>
      <c r="N41" s="117"/>
      <c r="O41" s="117"/>
      <c r="P41" s="117"/>
      <c r="Q41" s="117"/>
      <c r="R41" s="117"/>
      <c r="S41" s="117"/>
      <c r="T41" s="117"/>
      <c r="U41" s="33"/>
    </row>
    <row r="42" spans="1:32" s="34" customFormat="1" ht="17.25" customHeight="1" x14ac:dyDescent="0.2">
      <c r="A42" s="67"/>
      <c r="B42" s="84" t="s">
        <v>5</v>
      </c>
      <c r="C42" s="84"/>
      <c r="D42" s="84"/>
      <c r="E42" s="84"/>
      <c r="F42" s="84"/>
      <c r="G42" s="115"/>
      <c r="H42" s="115"/>
      <c r="I42" s="115"/>
      <c r="J42" s="115"/>
      <c r="K42" s="115"/>
      <c r="L42" s="115"/>
      <c r="M42" s="115"/>
      <c r="N42" s="115"/>
      <c r="O42" s="115"/>
      <c r="P42" s="115"/>
      <c r="Q42" s="115"/>
      <c r="R42" s="115"/>
      <c r="S42" s="115"/>
      <c r="T42" s="115"/>
      <c r="U42" s="33"/>
    </row>
    <row r="43" spans="1:32" ht="9.75" customHeight="1" x14ac:dyDescent="0.25">
      <c r="A43" s="86"/>
      <c r="B43" s="86"/>
      <c r="C43" s="86"/>
      <c r="D43" s="86"/>
      <c r="E43" s="86"/>
      <c r="F43" s="86"/>
      <c r="G43" s="86"/>
      <c r="H43" s="86"/>
      <c r="I43" s="86"/>
      <c r="J43" s="86"/>
      <c r="K43" s="86"/>
      <c r="L43" s="86"/>
      <c r="M43" s="86"/>
      <c r="N43" s="86"/>
      <c r="O43" s="86"/>
      <c r="P43" s="86"/>
      <c r="Q43" s="86"/>
      <c r="R43" s="86"/>
      <c r="S43" s="86"/>
      <c r="T43" s="86"/>
      <c r="U43" s="25"/>
    </row>
    <row r="44" spans="1:32" ht="26.25" customHeight="1" x14ac:dyDescent="0.25">
      <c r="P44" s="118" t="s">
        <v>216</v>
      </c>
      <c r="Q44" s="118"/>
      <c r="R44" s="118"/>
      <c r="S44" s="118"/>
      <c r="T44" s="118"/>
    </row>
    <row r="45" spans="1:32" hidden="1" x14ac:dyDescent="0.25">
      <c r="T45" s="69"/>
    </row>
    <row r="46" spans="1:32" hidden="1" x14ac:dyDescent="0.25"/>
    <row r="47" spans="1:32" hidden="1" x14ac:dyDescent="0.25"/>
    <row r="48" spans="1:3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x14ac:dyDescent="0.25"/>
  </sheetData>
  <sheetProtection algorithmName="SHA-512" hashValue="kAhaAUx3+RoaeixsomNUJ9pT6LshMDAvOXfiePd6w0zgodLOHWzMIju1RKqEj0ekEmWWO0f+mHJteIzOCh0hJg==" saltValue="GYES5RpQeVAbIQiUMy9zEw==" spinCount="100000" sheet="1" objects="1" scenarios="1" selectLockedCells="1"/>
  <protectedRanges>
    <protectedRange sqref="S33 T36 G29:G35" name="Installatie"/>
    <protectedRange sqref="Q39 G39:G42" name="Verklaring"/>
  </protectedRanges>
  <dataConsolidate/>
  <mergeCells count="58">
    <mergeCell ref="P44:T44"/>
    <mergeCell ref="A12:T12"/>
    <mergeCell ref="A17:T17"/>
    <mergeCell ref="B30:F30"/>
    <mergeCell ref="S33:T33"/>
    <mergeCell ref="B32:F32"/>
    <mergeCell ref="A13:T13"/>
    <mergeCell ref="A24:T24"/>
    <mergeCell ref="G32:I32"/>
    <mergeCell ref="G40:T40"/>
    <mergeCell ref="B42:F42"/>
    <mergeCell ref="G42:T42"/>
    <mergeCell ref="A43:T43"/>
    <mergeCell ref="B40:F40"/>
    <mergeCell ref="B41:F41"/>
    <mergeCell ref="G41:T41"/>
    <mergeCell ref="O2:T2"/>
    <mergeCell ref="A5:L5"/>
    <mergeCell ref="A2:M2"/>
    <mergeCell ref="G39:L39"/>
    <mergeCell ref="M39:P39"/>
    <mergeCell ref="Q39:T39"/>
    <mergeCell ref="A21:T21"/>
    <mergeCell ref="A20:T20"/>
    <mergeCell ref="A37:T37"/>
    <mergeCell ref="A38:T38"/>
    <mergeCell ref="B39:F39"/>
    <mergeCell ref="B35:F35"/>
    <mergeCell ref="G35:T35"/>
    <mergeCell ref="A36:T36"/>
    <mergeCell ref="B34:F34"/>
    <mergeCell ref="G34:T34"/>
    <mergeCell ref="B3:S3"/>
    <mergeCell ref="A23:T23"/>
    <mergeCell ref="B33:F33"/>
    <mergeCell ref="A6:L6"/>
    <mergeCell ref="A27:T27"/>
    <mergeCell ref="A22:T22"/>
    <mergeCell ref="A10:T10"/>
    <mergeCell ref="A11:T11"/>
    <mergeCell ref="A7:L7"/>
    <mergeCell ref="A8:L8"/>
    <mergeCell ref="A4:L4"/>
    <mergeCell ref="Q33:R33"/>
    <mergeCell ref="A26:T26"/>
    <mergeCell ref="A14:T14"/>
    <mergeCell ref="G30:T30"/>
    <mergeCell ref="G33:P33"/>
    <mergeCell ref="J32:L32"/>
    <mergeCell ref="M32:T32"/>
    <mergeCell ref="A15:T15"/>
    <mergeCell ref="B31:F31"/>
    <mergeCell ref="G31:T31"/>
    <mergeCell ref="A28:T28"/>
    <mergeCell ref="A25:T25"/>
    <mergeCell ref="A19:T19"/>
    <mergeCell ref="B29:F29"/>
    <mergeCell ref="G29:T29"/>
  </mergeCells>
  <hyperlinks>
    <hyperlink ref="A8" r:id="rId1" xr:uid="{00000000-0004-0000-0000-000000000000}"/>
    <hyperlink ref="A7" r:id="rId2" xr:uid="{00000000-0004-0000-0000-000001000000}"/>
    <hyperlink ref="P44:T44" location="Begroting_project_1!A1" display="Volgende tab  &gt;&gt; " xr:uid="{00000000-0004-0000-0000-000002000000}"/>
  </hyperlinks>
  <pageMargins left="0.23622047244094491" right="0.23622047244094491" top="0.74803149606299213" bottom="0.74803149606299213" header="0.31496062992125984" footer="0.31496062992125984"/>
  <pageSetup paperSize="9" scale="98" fitToHeight="0" orientation="portrait" r:id="rId3"/>
  <rowBreaks count="2" manualBreakCount="2">
    <brk id="24" max="16383" man="1"/>
    <brk id="43" max="16383"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E8BA1051-74F9-4D8E-AFC8-C45CFC5A4D62}">
          <x14:formula1>
            <xm:f>'achtergrondgegevens gemeenten'!$A$2:$A$150</xm:f>
          </x14:formula1>
          <xm:sqref>G29:T29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4C733-B04C-4BA6-A1E9-2048FC390F39}">
  <sheetPr>
    <tabColor rgb="FFB7C9CD"/>
    <outlinePr applyStyles="1" summaryBelow="0" summaryRight="0"/>
    <pageSetUpPr fitToPage="1"/>
  </sheetPr>
  <dimension ref="A1:CE97"/>
  <sheetViews>
    <sheetView showGridLines="0" topLeftCell="A67" zoomScaleNormal="100" zoomScaleSheetLayoutView="130" workbookViewId="0">
      <selection activeCell="N87" activeCellId="11" sqref="E8:T8 P10:T10 P12:T12 C22:L31 N22:R31 N39:R41 C49:L58 N49:R58 N66:R68 N80:R80 I82:T82 N87:R87"/>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295</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296</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22" t="s">
        <v>297</v>
      </c>
      <c r="C87" s="122"/>
      <c r="D87" s="122"/>
      <c r="E87" s="122"/>
      <c r="F87" s="122"/>
      <c r="G87" s="122"/>
      <c r="H87" s="122"/>
      <c r="I87" s="122"/>
      <c r="J87" s="122"/>
      <c r="K87" s="122"/>
      <c r="L87" s="122"/>
      <c r="M87" s="122"/>
      <c r="N87" s="155"/>
      <c r="O87" s="155"/>
      <c r="P87" s="155"/>
      <c r="Q87" s="155"/>
      <c r="R87" s="155"/>
      <c r="S87" s="122" t="s">
        <v>0</v>
      </c>
      <c r="T87" s="122"/>
      <c r="U87" s="45"/>
      <c r="V87" s="73"/>
      <c r="W87" s="73"/>
      <c r="X87" s="73"/>
      <c r="Y87" s="73"/>
      <c r="Z87" s="11"/>
      <c r="AA87" s="11"/>
      <c r="AB87" s="11"/>
      <c r="AC87" s="11"/>
      <c r="AD87" s="11"/>
      <c r="AE87" s="11"/>
      <c r="AF87" s="11"/>
      <c r="AG87" s="11"/>
      <c r="AH87" s="11"/>
    </row>
    <row r="88" spans="1:34" ht="24.6" customHeight="1" x14ac:dyDescent="0.25">
      <c r="A88" s="39"/>
      <c r="B88" s="156" t="s">
        <v>279</v>
      </c>
      <c r="C88" s="156"/>
      <c r="D88" s="156"/>
      <c r="E88" s="156"/>
      <c r="F88" s="156"/>
      <c r="G88" s="156"/>
      <c r="H88" s="156"/>
      <c r="I88" s="156"/>
      <c r="J88" s="156"/>
      <c r="K88" s="156"/>
      <c r="L88" s="156"/>
      <c r="M88" s="156"/>
      <c r="N88" s="156"/>
      <c r="O88" s="156"/>
      <c r="P88" s="156"/>
      <c r="Q88" s="156"/>
      <c r="R88" s="156"/>
      <c r="S88" s="156"/>
      <c r="T88" s="156"/>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kxLSEe667xuh1pW6jDVeYM95jxYPpX3yk6attOmh/zuA2HswTHRbyqOLHQQfpZxKvhPtNFQ+BEEcUFy60iDXOw==" saltValue="pBM3F5zYHoJwu7daCDW7wA=="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6:T6"/>
    <mergeCell ref="B7:T7"/>
    <mergeCell ref="B8:D8"/>
    <mergeCell ref="E8:T8"/>
    <mergeCell ref="B10:O10"/>
    <mergeCell ref="P10:T10"/>
    <mergeCell ref="A2:E2"/>
    <mergeCell ref="M2:T2"/>
    <mergeCell ref="M3:T3"/>
    <mergeCell ref="A4:H4"/>
    <mergeCell ref="I4:T4"/>
    <mergeCell ref="A5:T5"/>
    <mergeCell ref="A18:T18"/>
    <mergeCell ref="B20:T20"/>
    <mergeCell ref="C21:L21"/>
    <mergeCell ref="N21:T21"/>
    <mergeCell ref="C22:L22"/>
    <mergeCell ref="N22:R22"/>
    <mergeCell ref="S22:T22"/>
    <mergeCell ref="B11:T11"/>
    <mergeCell ref="B12:O12"/>
    <mergeCell ref="P12:T12"/>
    <mergeCell ref="B13:T13"/>
    <mergeCell ref="A14:T14"/>
    <mergeCell ref="A17:T17"/>
    <mergeCell ref="C25:L25"/>
    <mergeCell ref="N25:R25"/>
    <mergeCell ref="S25:T25"/>
    <mergeCell ref="C26:L26"/>
    <mergeCell ref="N26:R26"/>
    <mergeCell ref="S26:T26"/>
    <mergeCell ref="C23:L23"/>
    <mergeCell ref="N23:R23"/>
    <mergeCell ref="S23:T23"/>
    <mergeCell ref="C24:L24"/>
    <mergeCell ref="N24:R24"/>
    <mergeCell ref="S24:T24"/>
    <mergeCell ref="C29:L29"/>
    <mergeCell ref="N29:R29"/>
    <mergeCell ref="S29:T29"/>
    <mergeCell ref="C30:L30"/>
    <mergeCell ref="N30:R30"/>
    <mergeCell ref="S30:T30"/>
    <mergeCell ref="C27:L27"/>
    <mergeCell ref="N27:R27"/>
    <mergeCell ref="S27:T27"/>
    <mergeCell ref="C28:L28"/>
    <mergeCell ref="N28:R28"/>
    <mergeCell ref="S28:T28"/>
    <mergeCell ref="A36:T36"/>
    <mergeCell ref="B38:M38"/>
    <mergeCell ref="N38:R38"/>
    <mergeCell ref="S38:T38"/>
    <mergeCell ref="B39:M39"/>
    <mergeCell ref="N39:R39"/>
    <mergeCell ref="S39:T39"/>
    <mergeCell ref="C31:L31"/>
    <mergeCell ref="N31:R31"/>
    <mergeCell ref="S31:T31"/>
    <mergeCell ref="B34:M34"/>
    <mergeCell ref="N34:R34"/>
    <mergeCell ref="S34:T34"/>
    <mergeCell ref="B42:M42"/>
    <mergeCell ref="N42:R42"/>
    <mergeCell ref="A44:T44"/>
    <mergeCell ref="A45:T45"/>
    <mergeCell ref="B47:T47"/>
    <mergeCell ref="C48:L48"/>
    <mergeCell ref="N48:T48"/>
    <mergeCell ref="B40:M40"/>
    <mergeCell ref="N40:R40"/>
    <mergeCell ref="S40:T40"/>
    <mergeCell ref="B41:M41"/>
    <mergeCell ref="N41:R41"/>
    <mergeCell ref="S41:T41"/>
    <mergeCell ref="C51:L51"/>
    <mergeCell ref="N51:R51"/>
    <mergeCell ref="S51:T51"/>
    <mergeCell ref="C52:L52"/>
    <mergeCell ref="N52:R52"/>
    <mergeCell ref="S52:T52"/>
    <mergeCell ref="C49:L49"/>
    <mergeCell ref="N49:R49"/>
    <mergeCell ref="S49:T49"/>
    <mergeCell ref="C50:L50"/>
    <mergeCell ref="N50:R50"/>
    <mergeCell ref="S50:T50"/>
    <mergeCell ref="C55:L55"/>
    <mergeCell ref="N55:R55"/>
    <mergeCell ref="S55:T55"/>
    <mergeCell ref="C56:L56"/>
    <mergeCell ref="N56:R56"/>
    <mergeCell ref="S56:T56"/>
    <mergeCell ref="C53:L53"/>
    <mergeCell ref="N53:R53"/>
    <mergeCell ref="S53:T53"/>
    <mergeCell ref="C54:L54"/>
    <mergeCell ref="N54:R54"/>
    <mergeCell ref="S54:T54"/>
    <mergeCell ref="B61:M61"/>
    <mergeCell ref="N61:R61"/>
    <mergeCell ref="S61:T61"/>
    <mergeCell ref="A63:T63"/>
    <mergeCell ref="B65:M65"/>
    <mergeCell ref="N65:R65"/>
    <mergeCell ref="S65:T65"/>
    <mergeCell ref="C57:L57"/>
    <mergeCell ref="N57:R57"/>
    <mergeCell ref="S57:T57"/>
    <mergeCell ref="C58:L58"/>
    <mergeCell ref="N58:R58"/>
    <mergeCell ref="S58:T58"/>
    <mergeCell ref="B68:M68"/>
    <mergeCell ref="N68:R68"/>
    <mergeCell ref="S68:T68"/>
    <mergeCell ref="B69:M69"/>
    <mergeCell ref="N69:R69"/>
    <mergeCell ref="A72:T72"/>
    <mergeCell ref="B66:M66"/>
    <mergeCell ref="N66:R66"/>
    <mergeCell ref="S66:T66"/>
    <mergeCell ref="B67:M67"/>
    <mergeCell ref="N67:R67"/>
    <mergeCell ref="S67:T67"/>
    <mergeCell ref="B77:P77"/>
    <mergeCell ref="Q77:T77"/>
    <mergeCell ref="B78:T78"/>
    <mergeCell ref="B79:M79"/>
    <mergeCell ref="N79:R79"/>
    <mergeCell ref="S79:T79"/>
    <mergeCell ref="B74:M74"/>
    <mergeCell ref="N74:R74"/>
    <mergeCell ref="S74:T74"/>
    <mergeCell ref="B75:M75"/>
    <mergeCell ref="N75:R75"/>
    <mergeCell ref="S75:T75"/>
    <mergeCell ref="B84:P84"/>
    <mergeCell ref="Q84:T84"/>
    <mergeCell ref="B85:T85"/>
    <mergeCell ref="B86:M86"/>
    <mergeCell ref="N86:R86"/>
    <mergeCell ref="S86:T86"/>
    <mergeCell ref="B80:M80"/>
    <mergeCell ref="N80:R80"/>
    <mergeCell ref="S80:T80"/>
    <mergeCell ref="B81:T81"/>
    <mergeCell ref="B82:H82"/>
    <mergeCell ref="I82:T82"/>
    <mergeCell ref="B92:E92"/>
    <mergeCell ref="F92:O92"/>
    <mergeCell ref="B87:M87"/>
    <mergeCell ref="N87:R87"/>
    <mergeCell ref="S87:T87"/>
    <mergeCell ref="B88:T88"/>
    <mergeCell ref="B89:T89"/>
    <mergeCell ref="A91:E91"/>
    <mergeCell ref="M91:T91"/>
  </mergeCells>
  <conditionalFormatting sqref="U2">
    <cfRule type="expression" priority="4">
      <formula>$P$10="neen"</formula>
    </cfRule>
  </conditionalFormatting>
  <conditionalFormatting sqref="A44:U71">
    <cfRule type="expression" dxfId="2" priority="3">
      <formula>$P$10="neen"</formula>
    </cfRule>
  </conditionalFormatting>
  <conditionalFormatting sqref="A77:U78">
    <cfRule type="expression" dxfId="1" priority="2">
      <formula>$P$10="neen"</formula>
    </cfRule>
  </conditionalFormatting>
  <conditionalFormatting sqref="A84:U85">
    <cfRule type="expression" dxfId="0" priority="1">
      <formula>$P$10="neen"</formula>
    </cfRule>
  </conditionalFormatting>
  <dataValidations count="2">
    <dataValidation type="list" allowBlank="1" showInputMessage="1" showErrorMessage="1" sqref="N80:R80" xr:uid="{EF2D503C-C928-4B7D-B837-285E4D04D5F9}">
      <formula1>"ja,neen"</formula1>
    </dataValidation>
    <dataValidation type="list" allowBlank="1" showInputMessage="1" showErrorMessage="1" sqref="P10:T10 P12:T12" xr:uid="{A4CF77E5-CF40-4582-9048-31BDA418785F}">
      <formula1>"ja, neen"</formula1>
    </dataValidation>
  </dataValidations>
  <hyperlinks>
    <hyperlink ref="A2:E2" location="'Algemene Informatie'!A1" display=" &lt;&lt; Naar Algemene informatie" xr:uid="{785B1939-9E03-491C-9819-6BBB006F7551}"/>
    <hyperlink ref="U8" location="Toelichtingen!A8" display="naar de toelichting" xr:uid="{2358F5E7-269C-4614-8DDA-F55E4C81A284}"/>
    <hyperlink ref="U39" location="Toelichtingen!A20" display="naar de toelichting" xr:uid="{94C35C0F-FCD2-4764-AF5A-AEEC70BE1AC3}"/>
    <hyperlink ref="U40" location="Toelichtingen!A22" display="naar de toelichting" xr:uid="{C74E456F-EB45-4E55-8587-450197884006}"/>
    <hyperlink ref="U41" location="Toelichtingen!A23" display="naar de toelichting" xr:uid="{7B81FC1D-6390-4E98-B145-D0B46C12BF7B}"/>
    <hyperlink ref="U12" location="Toelichtingen!A16" display="naar de toelichting" xr:uid="{72FF89AF-C558-4C83-91E5-823DE9F32D95}"/>
    <hyperlink ref="U77" location="Toelichtingen!A26" display="naar de toelichting" xr:uid="{EA19E4D8-3326-4116-92FE-634723C3D176}"/>
    <hyperlink ref="U84" location="Toelichtingen!A27" display="naar de toelichting" xr:uid="{EE32DF63-FB1E-46B9-8068-A4BC0C2B0C66}"/>
    <hyperlink ref="U80" location="Toelichtingen!A27" display="naar de toelichting" xr:uid="{86521E65-54C0-438A-A5A8-DDE74C591C45}"/>
    <hyperlink ref="A91:E91" location="'Algemene Informatie'!A1" display=" &lt;&lt; Naar Algemene informatie" xr:uid="{E21BA8AB-451E-4C83-8FED-109ABCBEB14A}"/>
    <hyperlink ref="U66" location="Toelichtingen!A20" display="naar de toelichting" xr:uid="{6CC07149-C825-4C87-8BD3-5A3C8C248869}"/>
    <hyperlink ref="U67" location="Toelichtingen!A21" display="naar de toelichting" xr:uid="{63B42AC3-5B28-4190-A4DF-162789EEFA8C}"/>
    <hyperlink ref="U68" location="Toelichtingen!A23" display="naar de toelichting" xr:uid="{2AC1C450-9EAB-4FE3-AC35-680D56F4400F}"/>
    <hyperlink ref="U18" location="Toelichtingen!A10" display="naar de toelichting" xr:uid="{51828A9F-01E8-4E86-9AF3-D219BAB1866F}"/>
    <hyperlink ref="U45" location="Toelichtingen!A10" display="naar de toelichting" xr:uid="{AFAD9490-8B8B-4F9A-832A-A2266B3AED43}"/>
    <hyperlink ref="M91:T91" location="'Overzicht subsidiedossier'!A1" display="Naar overzicht subsidiedossier  &gt;&gt; " xr:uid="{A3E6D141-F368-4716-8F7A-63A72936790B}"/>
    <hyperlink ref="M2:T2" location="'Overzicht subsidiedossier'!A1" display="Naar overzicht subsidiedossier  &gt;&gt; " xr:uid="{40FBB709-F2AB-4054-ADCC-036A831C6B0F}"/>
  </hyperlinks>
  <pageMargins left="0.23622047244094491" right="0.23622047244094491" top="0.74803149606299213" bottom="0.74803149606299213" header="0.31496062992125984" footer="0.31496062992125984"/>
  <pageSetup paperSize="9" scale="96"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D524A41-60C8-4033-83E8-160F8C8DA968}">
          <x14:formula1>
            <xm:f>'achtergrondgegevens gemeenten'!$A$2:$A$150</xm:f>
          </x14:formula1>
          <xm:sqref>V4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2">
    <tabColor rgb="FFB7C9CD"/>
    <outlinePr applyStyles="1" summaryBelow="0" summaryRight="0"/>
    <pageSetUpPr fitToPage="1"/>
  </sheetPr>
  <dimension ref="A1:AA50"/>
  <sheetViews>
    <sheetView showGridLines="0" topLeftCell="A2" zoomScaleNormal="100" zoomScaleSheetLayoutView="130" workbookViewId="0">
      <selection activeCell="P13" sqref="P13:S13"/>
    </sheetView>
  </sheetViews>
  <sheetFormatPr defaultColWidth="9.140625" defaultRowHeight="0" customHeight="1" zeroHeight="1" x14ac:dyDescent="0.25"/>
  <cols>
    <col min="1" max="4" width="4.7109375" style="69" customWidth="1"/>
    <col min="5" max="5" width="12.28515625" style="69" customWidth="1"/>
    <col min="6" max="11" width="4.7109375" style="69" customWidth="1"/>
    <col min="12" max="12" width="5.7109375" style="69" customWidth="1"/>
    <col min="13" max="19" width="4.7109375" style="69" customWidth="1"/>
    <col min="20" max="20" width="6" style="15" customWidth="1"/>
    <col min="21" max="21" width="19.7109375" style="16" customWidth="1"/>
    <col min="22" max="27" width="9.140625" style="14" hidden="1" customWidth="1"/>
    <col min="28" max="82" width="9.140625" style="14" customWidth="1"/>
    <col min="83" max="16383" width="9.140625" style="14"/>
    <col min="16384" max="16384" width="60" style="14" customWidth="1"/>
  </cols>
  <sheetData>
    <row r="1" spans="1:23" ht="0" hidden="1" customHeight="1" x14ac:dyDescent="0.25"/>
    <row r="2" spans="1:23" ht="26.25" customHeight="1" x14ac:dyDescent="0.25">
      <c r="A2" s="140" t="s">
        <v>188</v>
      </c>
      <c r="B2" s="140"/>
      <c r="C2" s="140"/>
      <c r="D2" s="140"/>
      <c r="E2" s="140"/>
      <c r="F2" s="161"/>
      <c r="G2" s="161"/>
      <c r="H2" s="161"/>
      <c r="I2" s="161"/>
      <c r="J2" s="161"/>
      <c r="K2" s="161"/>
      <c r="L2" s="161"/>
      <c r="M2" s="161"/>
      <c r="N2" s="161"/>
      <c r="O2" s="161"/>
      <c r="P2" s="118" t="s">
        <v>189</v>
      </c>
      <c r="Q2" s="118"/>
      <c r="R2" s="118"/>
      <c r="S2" s="118"/>
      <c r="T2" s="118"/>
      <c r="U2" s="57"/>
    </row>
    <row r="3" spans="1:23" ht="15" thickBot="1" x14ac:dyDescent="0.3">
      <c r="A3" s="95"/>
      <c r="B3" s="95"/>
      <c r="C3" s="95"/>
      <c r="D3" s="95"/>
      <c r="E3" s="95"/>
      <c r="F3" s="95"/>
      <c r="G3" s="95"/>
      <c r="H3" s="95"/>
      <c r="I3" s="95"/>
      <c r="J3" s="95"/>
      <c r="K3" s="95"/>
      <c r="L3" s="95"/>
      <c r="M3" s="95"/>
      <c r="N3" s="95"/>
      <c r="O3" s="95"/>
      <c r="P3" s="95"/>
      <c r="Q3" s="95"/>
      <c r="R3" s="95"/>
      <c r="S3" s="95"/>
      <c r="T3" s="95"/>
      <c r="U3" s="57"/>
    </row>
    <row r="4" spans="1:23" ht="24.75" customHeight="1" thickBot="1" x14ac:dyDescent="0.3">
      <c r="A4" s="87" t="s">
        <v>233</v>
      </c>
      <c r="B4" s="87"/>
      <c r="C4" s="87"/>
      <c r="D4" s="87"/>
      <c r="E4" s="87"/>
      <c r="F4" s="87"/>
      <c r="G4" s="133">
        <f>'Algemene Informatie'!G29</f>
        <v>0</v>
      </c>
      <c r="H4" s="134"/>
      <c r="I4" s="134"/>
      <c r="J4" s="134"/>
      <c r="K4" s="134"/>
      <c r="L4" s="134"/>
      <c r="M4" s="134"/>
      <c r="N4" s="134"/>
      <c r="O4" s="134"/>
      <c r="P4" s="134"/>
      <c r="Q4" s="134"/>
      <c r="R4" s="134"/>
      <c r="S4" s="134"/>
      <c r="T4" s="135"/>
      <c r="U4" s="57"/>
    </row>
    <row r="5" spans="1:23" ht="13.35" customHeight="1" x14ac:dyDescent="0.25">
      <c r="A5" s="86"/>
      <c r="B5" s="86"/>
      <c r="C5" s="86"/>
      <c r="D5" s="86"/>
      <c r="E5" s="86"/>
      <c r="F5" s="86"/>
      <c r="G5" s="86"/>
      <c r="H5" s="86"/>
      <c r="I5" s="86"/>
      <c r="J5" s="86"/>
      <c r="K5" s="86"/>
      <c r="L5" s="86"/>
      <c r="M5" s="86"/>
      <c r="N5" s="86"/>
      <c r="O5" s="86"/>
      <c r="P5" s="86"/>
      <c r="Q5" s="86"/>
      <c r="R5" s="86"/>
      <c r="S5" s="86"/>
      <c r="T5" s="86"/>
      <c r="U5" s="57"/>
    </row>
    <row r="6" spans="1:23" ht="15" customHeight="1" x14ac:dyDescent="0.25">
      <c r="A6" s="123" t="s">
        <v>234</v>
      </c>
      <c r="B6" s="123"/>
      <c r="C6" s="123"/>
      <c r="D6" s="123"/>
      <c r="E6" s="123"/>
      <c r="F6" s="123"/>
      <c r="G6" s="123"/>
      <c r="H6" s="123"/>
      <c r="I6" s="123"/>
      <c r="J6" s="123"/>
      <c r="K6" s="123"/>
      <c r="L6" s="123"/>
      <c r="M6" s="123"/>
      <c r="N6" s="123"/>
      <c r="O6" s="123"/>
      <c r="P6" s="123"/>
      <c r="Q6" s="123"/>
      <c r="R6" s="123"/>
      <c r="S6" s="123"/>
      <c r="T6" s="123"/>
      <c r="U6" s="57"/>
    </row>
    <row r="7" spans="1:23" ht="9.9499999999999993" customHeight="1" x14ac:dyDescent="0.25">
      <c r="A7" s="86"/>
      <c r="B7" s="86"/>
      <c r="C7" s="86"/>
      <c r="D7" s="86"/>
      <c r="E7" s="86"/>
      <c r="F7" s="86"/>
      <c r="G7" s="86"/>
      <c r="H7" s="86"/>
      <c r="I7" s="86"/>
      <c r="J7" s="86"/>
      <c r="K7" s="86"/>
      <c r="L7" s="86"/>
      <c r="M7" s="86"/>
      <c r="N7" s="86"/>
      <c r="O7" s="86"/>
      <c r="P7" s="86"/>
      <c r="Q7" s="86"/>
      <c r="R7" s="86"/>
      <c r="S7" s="86"/>
      <c r="T7" s="86"/>
      <c r="U7" s="57"/>
    </row>
    <row r="8" spans="1:23" ht="25.5" customHeight="1" x14ac:dyDescent="0.2">
      <c r="A8" s="67"/>
      <c r="B8" s="162" t="s">
        <v>235</v>
      </c>
      <c r="C8" s="162"/>
      <c r="D8" s="162"/>
      <c r="E8" s="162"/>
      <c r="F8" s="162"/>
      <c r="G8" s="162"/>
      <c r="H8" s="162"/>
      <c r="I8" s="162"/>
      <c r="J8" s="162"/>
      <c r="K8" s="162"/>
      <c r="L8" s="162"/>
      <c r="M8" s="162"/>
      <c r="N8" s="162"/>
      <c r="O8" s="162"/>
      <c r="P8" s="172"/>
      <c r="Q8" s="172"/>
      <c r="R8" s="172"/>
      <c r="S8" s="172"/>
      <c r="T8" s="55" t="s">
        <v>0</v>
      </c>
      <c r="U8" s="59" t="s">
        <v>186</v>
      </c>
      <c r="V8" s="21"/>
      <c r="W8" s="21"/>
    </row>
    <row r="9" spans="1:23" ht="0" hidden="1" customHeight="1" x14ac:dyDescent="0.25">
      <c r="U9" s="57"/>
    </row>
    <row r="10" spans="1:23" ht="8.1" customHeight="1" x14ac:dyDescent="0.2">
      <c r="A10" s="51"/>
      <c r="B10" s="52"/>
      <c r="C10" s="52"/>
      <c r="D10" s="52"/>
      <c r="E10" s="52"/>
      <c r="F10" s="52"/>
      <c r="G10" s="52"/>
      <c r="H10" s="52"/>
      <c r="I10" s="52"/>
      <c r="J10" s="52"/>
      <c r="K10" s="52"/>
      <c r="L10" s="52"/>
      <c r="M10" s="52"/>
      <c r="N10" s="52"/>
      <c r="O10" s="52"/>
      <c r="P10" s="52"/>
      <c r="Q10" s="52"/>
      <c r="R10" s="52"/>
      <c r="S10" s="52"/>
      <c r="T10" s="52"/>
      <c r="U10" s="57"/>
    </row>
    <row r="11" spans="1:23" s="50" customFormat="1" ht="15" customHeight="1" x14ac:dyDescent="0.25">
      <c r="A11" s="123" t="s">
        <v>236</v>
      </c>
      <c r="B11" s="123"/>
      <c r="C11" s="123"/>
      <c r="D11" s="123"/>
      <c r="E11" s="123"/>
      <c r="F11" s="123"/>
      <c r="G11" s="123"/>
      <c r="H11" s="123"/>
      <c r="I11" s="123"/>
      <c r="J11" s="123"/>
      <c r="K11" s="123"/>
      <c r="L11" s="123"/>
      <c r="M11" s="123"/>
      <c r="N11" s="123"/>
      <c r="O11" s="123"/>
      <c r="P11" s="123"/>
      <c r="Q11" s="123"/>
      <c r="R11" s="123"/>
      <c r="S11" s="123"/>
      <c r="T11" s="123"/>
      <c r="U11" s="57"/>
    </row>
    <row r="12" spans="1:23" s="50" customFormat="1" ht="9.9499999999999993" customHeight="1" x14ac:dyDescent="0.25">
      <c r="A12" s="86"/>
      <c r="B12" s="86"/>
      <c r="C12" s="86"/>
      <c r="D12" s="86"/>
      <c r="E12" s="86"/>
      <c r="F12" s="86"/>
      <c r="G12" s="86"/>
      <c r="H12" s="86"/>
      <c r="I12" s="86"/>
      <c r="J12" s="86"/>
      <c r="K12" s="86"/>
      <c r="L12" s="86"/>
      <c r="M12" s="86"/>
      <c r="N12" s="86"/>
      <c r="O12" s="86"/>
      <c r="P12" s="86"/>
      <c r="Q12" s="86"/>
      <c r="R12" s="86"/>
      <c r="S12" s="86"/>
      <c r="T12" s="86"/>
      <c r="U12" s="57"/>
    </row>
    <row r="13" spans="1:23" s="50" customFormat="1" ht="25.5" customHeight="1" x14ac:dyDescent="0.2">
      <c r="A13" s="67"/>
      <c r="B13" s="162" t="s">
        <v>237</v>
      </c>
      <c r="C13" s="162"/>
      <c r="D13" s="162"/>
      <c r="E13" s="162"/>
      <c r="F13" s="162"/>
      <c r="G13" s="162"/>
      <c r="H13" s="162"/>
      <c r="I13" s="162"/>
      <c r="J13" s="162"/>
      <c r="K13" s="162"/>
      <c r="L13" s="162"/>
      <c r="M13" s="162"/>
      <c r="N13" s="162"/>
      <c r="O13" s="162"/>
      <c r="P13" s="172"/>
      <c r="Q13" s="172"/>
      <c r="R13" s="172"/>
      <c r="S13" s="172"/>
      <c r="T13" s="55" t="s">
        <v>0</v>
      </c>
      <c r="U13" s="59" t="s">
        <v>186</v>
      </c>
      <c r="V13" s="21"/>
      <c r="W13" s="21"/>
    </row>
    <row r="14" spans="1:23" s="50" customFormat="1" ht="0" hidden="1" customHeight="1" x14ac:dyDescent="0.25">
      <c r="A14" s="69"/>
      <c r="B14" s="69"/>
      <c r="C14" s="69"/>
      <c r="D14" s="69"/>
      <c r="E14" s="69"/>
      <c r="F14" s="69"/>
      <c r="G14" s="69"/>
      <c r="H14" s="69"/>
      <c r="I14" s="69"/>
      <c r="J14" s="69"/>
      <c r="K14" s="69"/>
      <c r="L14" s="69"/>
      <c r="M14" s="69"/>
      <c r="N14" s="69"/>
      <c r="O14" s="69"/>
      <c r="P14" s="69"/>
      <c r="Q14" s="69"/>
      <c r="R14" s="69"/>
      <c r="S14" s="69"/>
      <c r="T14" s="15"/>
      <c r="U14" s="57"/>
    </row>
    <row r="15" spans="1:23" s="50" customFormat="1" ht="8.1" customHeight="1" x14ac:dyDescent="0.2">
      <c r="A15" s="51"/>
      <c r="B15" s="52"/>
      <c r="C15" s="52"/>
      <c r="D15" s="52"/>
      <c r="E15" s="52"/>
      <c r="F15" s="52"/>
      <c r="G15" s="52"/>
      <c r="H15" s="52"/>
      <c r="I15" s="52"/>
      <c r="J15" s="52"/>
      <c r="K15" s="52"/>
      <c r="L15" s="52"/>
      <c r="M15" s="52"/>
      <c r="N15" s="52"/>
      <c r="O15" s="52"/>
      <c r="P15" s="52"/>
      <c r="Q15" s="52"/>
      <c r="R15" s="52"/>
      <c r="S15" s="52"/>
      <c r="T15" s="52"/>
      <c r="U15" s="57"/>
    </row>
    <row r="16" spans="1:23" ht="15" customHeight="1" x14ac:dyDescent="0.25">
      <c r="A16" s="123" t="s">
        <v>252</v>
      </c>
      <c r="B16" s="123"/>
      <c r="C16" s="123"/>
      <c r="D16" s="123"/>
      <c r="E16" s="123"/>
      <c r="F16" s="123"/>
      <c r="G16" s="123"/>
      <c r="H16" s="123"/>
      <c r="I16" s="123"/>
      <c r="J16" s="123"/>
      <c r="K16" s="123"/>
      <c r="L16" s="123"/>
      <c r="M16" s="123"/>
      <c r="N16" s="123"/>
      <c r="O16" s="123"/>
      <c r="P16" s="123"/>
      <c r="Q16" s="123"/>
      <c r="R16" s="123"/>
      <c r="S16" s="123"/>
      <c r="T16" s="123"/>
      <c r="U16" s="57"/>
    </row>
    <row r="17" spans="1:23" s="50" customFormat="1" ht="29.45" customHeight="1" thickBot="1" x14ac:dyDescent="0.25">
      <c r="A17" s="78"/>
      <c r="B17" s="78"/>
      <c r="C17" s="78"/>
      <c r="D17" s="78"/>
      <c r="E17" s="78"/>
      <c r="F17" s="78"/>
      <c r="G17" s="78"/>
      <c r="H17" s="78"/>
      <c r="I17" s="78"/>
      <c r="J17" s="173" t="s">
        <v>280</v>
      </c>
      <c r="K17" s="173"/>
      <c r="L17" s="173"/>
      <c r="M17" s="173"/>
      <c r="N17" s="173"/>
      <c r="O17" s="69"/>
      <c r="P17" s="173" t="s">
        <v>278</v>
      </c>
      <c r="Q17" s="173"/>
      <c r="R17" s="173"/>
      <c r="S17" s="173"/>
      <c r="T17" s="173"/>
      <c r="U17" s="57"/>
    </row>
    <row r="18" spans="1:23" s="50" customFormat="1" ht="25.5" customHeight="1" thickBot="1" x14ac:dyDescent="0.25">
      <c r="A18" s="67"/>
      <c r="B18" s="164" t="s">
        <v>281</v>
      </c>
      <c r="C18" s="164"/>
      <c r="D18" s="164"/>
      <c r="E18" s="164"/>
      <c r="F18" s="164"/>
      <c r="G18" s="164"/>
      <c r="H18" s="164"/>
      <c r="I18" s="165"/>
      <c r="J18" s="159">
        <f>project_1!N87</f>
        <v>0</v>
      </c>
      <c r="K18" s="160"/>
      <c r="L18" s="160"/>
      <c r="M18" s="160"/>
      <c r="N18" s="75" t="s">
        <v>0</v>
      </c>
      <c r="O18" s="69"/>
      <c r="P18" s="159">
        <f>project_1!N86</f>
        <v>0</v>
      </c>
      <c r="Q18" s="160"/>
      <c r="R18" s="160"/>
      <c r="S18" s="160"/>
      <c r="T18" s="75" t="s">
        <v>0</v>
      </c>
      <c r="U18" s="58"/>
      <c r="V18" s="21"/>
      <c r="W18" s="21"/>
    </row>
    <row r="19" spans="1:23" s="50" customFormat="1" ht="25.5" customHeight="1" thickBot="1" x14ac:dyDescent="0.25">
      <c r="A19" s="67"/>
      <c r="B19" s="157" t="s">
        <v>282</v>
      </c>
      <c r="C19" s="157"/>
      <c r="D19" s="157"/>
      <c r="E19" s="157"/>
      <c r="F19" s="157"/>
      <c r="G19" s="157"/>
      <c r="H19" s="157"/>
      <c r="I19" s="158"/>
      <c r="J19" s="159">
        <f>project_2!N87</f>
        <v>0</v>
      </c>
      <c r="K19" s="160"/>
      <c r="L19" s="160"/>
      <c r="M19" s="160"/>
      <c r="N19" s="75" t="s">
        <v>0</v>
      </c>
      <c r="O19" s="69"/>
      <c r="P19" s="159">
        <f>project_2!N86</f>
        <v>0</v>
      </c>
      <c r="Q19" s="160"/>
      <c r="R19" s="160"/>
      <c r="S19" s="160"/>
      <c r="T19" s="75" t="s">
        <v>0</v>
      </c>
      <c r="U19" s="58"/>
      <c r="V19" s="21"/>
      <c r="W19" s="21"/>
    </row>
    <row r="20" spans="1:23" s="50" customFormat="1" ht="25.5" customHeight="1" thickBot="1" x14ac:dyDescent="0.25">
      <c r="A20" s="67"/>
      <c r="B20" s="157" t="s">
        <v>283</v>
      </c>
      <c r="C20" s="157"/>
      <c r="D20" s="157"/>
      <c r="E20" s="157"/>
      <c r="F20" s="157"/>
      <c r="G20" s="157"/>
      <c r="H20" s="157"/>
      <c r="I20" s="158"/>
      <c r="J20" s="159">
        <f>project_3!N87</f>
        <v>0</v>
      </c>
      <c r="K20" s="160"/>
      <c r="L20" s="160"/>
      <c r="M20" s="160"/>
      <c r="N20" s="75" t="s">
        <v>0</v>
      </c>
      <c r="O20" s="69"/>
      <c r="P20" s="159">
        <f>project_3!N86</f>
        <v>0</v>
      </c>
      <c r="Q20" s="160"/>
      <c r="R20" s="160"/>
      <c r="S20" s="160"/>
      <c r="T20" s="75" t="s">
        <v>0</v>
      </c>
      <c r="U20" s="58"/>
      <c r="V20" s="21"/>
      <c r="W20" s="21"/>
    </row>
    <row r="21" spans="1:23" s="50" customFormat="1" ht="25.5" customHeight="1" thickBot="1" x14ac:dyDescent="0.25">
      <c r="A21" s="67"/>
      <c r="B21" s="157" t="s">
        <v>284</v>
      </c>
      <c r="C21" s="157"/>
      <c r="D21" s="157"/>
      <c r="E21" s="157"/>
      <c r="F21" s="157"/>
      <c r="G21" s="157"/>
      <c r="H21" s="157"/>
      <c r="I21" s="158"/>
      <c r="J21" s="159">
        <f>project_4!N87</f>
        <v>0</v>
      </c>
      <c r="K21" s="160"/>
      <c r="L21" s="160"/>
      <c r="M21" s="160"/>
      <c r="N21" s="75" t="s">
        <v>0</v>
      </c>
      <c r="O21" s="69"/>
      <c r="P21" s="159">
        <f>project_4!N86</f>
        <v>0</v>
      </c>
      <c r="Q21" s="160"/>
      <c r="R21" s="160"/>
      <c r="S21" s="160"/>
      <c r="T21" s="75" t="s">
        <v>0</v>
      </c>
      <c r="U21" s="58"/>
      <c r="V21" s="21"/>
      <c r="W21" s="21"/>
    </row>
    <row r="22" spans="1:23" s="69" customFormat="1" ht="25.5" customHeight="1" thickBot="1" x14ac:dyDescent="0.25">
      <c r="A22" s="67"/>
      <c r="B22" s="157" t="s">
        <v>285</v>
      </c>
      <c r="C22" s="157"/>
      <c r="D22" s="157"/>
      <c r="E22" s="157"/>
      <c r="F22" s="157"/>
      <c r="G22" s="157"/>
      <c r="H22" s="157"/>
      <c r="I22" s="158"/>
      <c r="J22" s="159">
        <f>project_5!N87</f>
        <v>0</v>
      </c>
      <c r="K22" s="160"/>
      <c r="L22" s="160"/>
      <c r="M22" s="160"/>
      <c r="N22" s="75" t="s">
        <v>0</v>
      </c>
      <c r="P22" s="159">
        <f>project_5!N86</f>
        <v>0</v>
      </c>
      <c r="Q22" s="160"/>
      <c r="R22" s="160"/>
      <c r="S22" s="160"/>
      <c r="T22" s="75" t="s">
        <v>0</v>
      </c>
      <c r="U22" s="58"/>
      <c r="V22" s="21"/>
      <c r="W22" s="21"/>
    </row>
    <row r="23" spans="1:23" s="69" customFormat="1" ht="25.5" customHeight="1" thickBot="1" x14ac:dyDescent="0.25">
      <c r="A23" s="67"/>
      <c r="B23" s="157" t="s">
        <v>298</v>
      </c>
      <c r="C23" s="157"/>
      <c r="D23" s="157"/>
      <c r="E23" s="157"/>
      <c r="F23" s="157"/>
      <c r="G23" s="157"/>
      <c r="H23" s="157"/>
      <c r="I23" s="158"/>
      <c r="J23" s="159">
        <f>project_6!N87</f>
        <v>0</v>
      </c>
      <c r="K23" s="160"/>
      <c r="L23" s="160"/>
      <c r="M23" s="160"/>
      <c r="N23" s="75" t="s">
        <v>0</v>
      </c>
      <c r="P23" s="159">
        <f>project_6!N86</f>
        <v>0</v>
      </c>
      <c r="Q23" s="160"/>
      <c r="R23" s="160"/>
      <c r="S23" s="160"/>
      <c r="T23" s="75" t="s">
        <v>0</v>
      </c>
      <c r="U23" s="58"/>
      <c r="V23" s="21"/>
      <c r="W23" s="21"/>
    </row>
    <row r="24" spans="1:23" s="69" customFormat="1" ht="25.5" customHeight="1" thickBot="1" x14ac:dyDescent="0.25">
      <c r="A24" s="67"/>
      <c r="B24" s="157" t="s">
        <v>299</v>
      </c>
      <c r="C24" s="157"/>
      <c r="D24" s="157"/>
      <c r="E24" s="157"/>
      <c r="F24" s="157"/>
      <c r="G24" s="157"/>
      <c r="H24" s="157"/>
      <c r="I24" s="158"/>
      <c r="J24" s="159">
        <f>project_7!N87</f>
        <v>0</v>
      </c>
      <c r="K24" s="160"/>
      <c r="L24" s="160"/>
      <c r="M24" s="160"/>
      <c r="N24" s="75" t="s">
        <v>0</v>
      </c>
      <c r="P24" s="159">
        <f>project_7!N86</f>
        <v>0</v>
      </c>
      <c r="Q24" s="160"/>
      <c r="R24" s="160"/>
      <c r="S24" s="160"/>
      <c r="T24" s="75" t="s">
        <v>0</v>
      </c>
      <c r="U24" s="58"/>
      <c r="V24" s="21"/>
      <c r="W24" s="21"/>
    </row>
    <row r="25" spans="1:23" s="69" customFormat="1" ht="25.5" customHeight="1" thickBot="1" x14ac:dyDescent="0.25">
      <c r="A25" s="67"/>
      <c r="B25" s="157" t="s">
        <v>300</v>
      </c>
      <c r="C25" s="157"/>
      <c r="D25" s="157"/>
      <c r="E25" s="157"/>
      <c r="F25" s="157"/>
      <c r="G25" s="157"/>
      <c r="H25" s="157"/>
      <c r="I25" s="158"/>
      <c r="J25" s="159">
        <f>project_8!N87</f>
        <v>0</v>
      </c>
      <c r="K25" s="160"/>
      <c r="L25" s="160"/>
      <c r="M25" s="160"/>
      <c r="N25" s="75" t="s">
        <v>0</v>
      </c>
      <c r="P25" s="159">
        <f>project_8!N86</f>
        <v>0</v>
      </c>
      <c r="Q25" s="160"/>
      <c r="R25" s="160"/>
      <c r="S25" s="160"/>
      <c r="T25" s="75" t="s">
        <v>0</v>
      </c>
      <c r="U25" s="58"/>
      <c r="V25" s="21"/>
      <c r="W25" s="21"/>
    </row>
    <row r="26" spans="1:23" s="50" customFormat="1" ht="25.5" customHeight="1" thickBot="1" x14ac:dyDescent="0.25">
      <c r="A26" s="67"/>
      <c r="B26" s="157" t="s">
        <v>301</v>
      </c>
      <c r="C26" s="157"/>
      <c r="D26" s="157"/>
      <c r="E26" s="157"/>
      <c r="F26" s="157"/>
      <c r="G26" s="157"/>
      <c r="H26" s="157"/>
      <c r="I26" s="158"/>
      <c r="J26" s="159">
        <f>project_9!N87</f>
        <v>0</v>
      </c>
      <c r="K26" s="160"/>
      <c r="L26" s="160"/>
      <c r="M26" s="160"/>
      <c r="N26" s="75" t="s">
        <v>0</v>
      </c>
      <c r="O26" s="69"/>
      <c r="P26" s="159">
        <f>project_9!N86</f>
        <v>0</v>
      </c>
      <c r="Q26" s="160"/>
      <c r="R26" s="160"/>
      <c r="S26" s="160"/>
      <c r="T26" s="75" t="s">
        <v>0</v>
      </c>
      <c r="U26" s="58"/>
      <c r="V26" s="21"/>
      <c r="W26" s="21"/>
    </row>
    <row r="27" spans="1:23" s="50" customFormat="1" ht="0" hidden="1" customHeight="1" x14ac:dyDescent="0.25">
      <c r="A27" s="69"/>
      <c r="B27" s="69"/>
      <c r="C27" s="69"/>
      <c r="D27" s="69"/>
      <c r="E27" s="69"/>
      <c r="F27" s="69"/>
      <c r="G27" s="69"/>
      <c r="H27" s="69"/>
      <c r="I27" s="69"/>
      <c r="J27" s="76"/>
      <c r="K27" s="74"/>
      <c r="L27" s="74"/>
      <c r="M27" s="74"/>
      <c r="N27" s="77"/>
      <c r="O27" s="76"/>
      <c r="P27" s="74"/>
      <c r="Q27" s="74"/>
      <c r="R27" s="74"/>
      <c r="S27" s="74"/>
      <c r="T27" s="79"/>
      <c r="U27" s="57"/>
    </row>
    <row r="28" spans="1:23" s="50" customFormat="1" ht="28.5" customHeight="1" thickBot="1" x14ac:dyDescent="0.25">
      <c r="A28" s="51"/>
      <c r="B28" s="164" t="s">
        <v>251</v>
      </c>
      <c r="C28" s="164"/>
      <c r="D28" s="164"/>
      <c r="E28" s="164"/>
      <c r="F28" s="164"/>
      <c r="G28" s="164"/>
      <c r="H28" s="164"/>
      <c r="I28" s="165"/>
      <c r="J28" s="159">
        <f>SUM(J18:M26)</f>
        <v>0</v>
      </c>
      <c r="K28" s="160"/>
      <c r="L28" s="160"/>
      <c r="M28" s="160"/>
      <c r="N28" s="75" t="s">
        <v>0</v>
      </c>
      <c r="O28" s="69"/>
      <c r="P28" s="159">
        <f>SUM(P18:S26)</f>
        <v>0</v>
      </c>
      <c r="Q28" s="160"/>
      <c r="R28" s="160"/>
      <c r="S28" s="160"/>
      <c r="T28" s="75" t="s">
        <v>0</v>
      </c>
      <c r="U28" s="57"/>
    </row>
    <row r="29" spans="1:23" s="69" customFormat="1" ht="18.75" customHeight="1" thickBot="1" x14ac:dyDescent="0.25">
      <c r="A29" s="51"/>
      <c r="B29" s="170" t="str">
        <f>IF(J28=0,"Ga terug naar de projectbladen en vul cel N87 voor elk gesubsidieerd project in",IF(J28&gt;P8,"U vraagt meer op dan toegekend in het subsidiebesluit, verlaag de bedragen in de cellen N87 van de projectbladen",""))</f>
        <v>Ga terug naar de projectbladen en vul cel N87 voor elk gesubsidieerd project in</v>
      </c>
      <c r="C29" s="170"/>
      <c r="D29" s="170"/>
      <c r="E29" s="170"/>
      <c r="F29" s="170"/>
      <c r="G29" s="170"/>
      <c r="H29" s="170"/>
      <c r="I29" s="170"/>
      <c r="J29" s="170"/>
      <c r="K29" s="170"/>
      <c r="L29" s="170"/>
      <c r="M29" s="170"/>
      <c r="N29" s="170"/>
      <c r="O29" s="170"/>
      <c r="P29" s="170"/>
      <c r="Q29" s="170"/>
      <c r="R29" s="170"/>
      <c r="S29" s="170"/>
      <c r="T29" s="171"/>
      <c r="U29" s="57"/>
    </row>
    <row r="30" spans="1:23" s="69" customFormat="1" ht="28.5" customHeight="1" thickBot="1" x14ac:dyDescent="0.25">
      <c r="A30" s="51"/>
      <c r="B30" s="157" t="s">
        <v>302</v>
      </c>
      <c r="C30" s="157"/>
      <c r="D30" s="157"/>
      <c r="E30" s="157"/>
      <c r="F30" s="157"/>
      <c r="G30" s="157"/>
      <c r="H30" s="157"/>
      <c r="I30" s="157"/>
      <c r="J30" s="166" t="b">
        <f>AND(J18&lt;=P18,J19&lt;=P19,J20&lt;=P20,J21&lt;=P21,J22&lt;=P22,J23&lt;=P23,J24&lt;=P24,J25&lt;=P25,J26&lt;=P26)</f>
        <v>1</v>
      </c>
      <c r="K30" s="167"/>
      <c r="L30" s="167"/>
      <c r="M30" s="167"/>
      <c r="N30" s="167"/>
      <c r="O30" s="167"/>
      <c r="P30" s="167"/>
      <c r="Q30" s="167"/>
      <c r="R30" s="167"/>
      <c r="S30" s="167"/>
      <c r="T30" s="168"/>
      <c r="U30" s="57"/>
    </row>
    <row r="31" spans="1:23" s="50" customFormat="1" ht="19.5" customHeight="1" x14ac:dyDescent="0.2">
      <c r="A31" s="51"/>
      <c r="B31" s="169" t="str">
        <f>IF(J30=TRUE,"","Ga terug naar de projectbladen en zorg ervoor dat cel N87 telkens kleiner of gelijk is aan cel N86.")</f>
        <v/>
      </c>
      <c r="C31" s="169"/>
      <c r="D31" s="169"/>
      <c r="E31" s="169"/>
      <c r="F31" s="169"/>
      <c r="G31" s="169"/>
      <c r="H31" s="169"/>
      <c r="I31" s="169"/>
      <c r="J31" s="169"/>
      <c r="K31" s="169"/>
      <c r="L31" s="169"/>
      <c r="M31" s="169"/>
      <c r="N31" s="169"/>
      <c r="O31" s="169"/>
      <c r="P31" s="169"/>
      <c r="Q31" s="169"/>
      <c r="R31" s="169"/>
      <c r="S31" s="169"/>
      <c r="T31" s="169"/>
      <c r="U31" s="57"/>
    </row>
    <row r="32" spans="1:23" s="50" customFormat="1" ht="15" customHeight="1" x14ac:dyDescent="0.25">
      <c r="A32" s="123" t="s">
        <v>253</v>
      </c>
      <c r="B32" s="123"/>
      <c r="C32" s="123"/>
      <c r="D32" s="123"/>
      <c r="E32" s="123"/>
      <c r="F32" s="123"/>
      <c r="G32" s="123"/>
      <c r="H32" s="123"/>
      <c r="I32" s="123"/>
      <c r="J32" s="123"/>
      <c r="K32" s="123"/>
      <c r="L32" s="123"/>
      <c r="M32" s="123"/>
      <c r="N32" s="123"/>
      <c r="O32" s="123"/>
      <c r="P32" s="123"/>
      <c r="Q32" s="123"/>
      <c r="R32" s="123"/>
      <c r="S32" s="123"/>
      <c r="T32" s="123"/>
      <c r="U32" s="57"/>
    </row>
    <row r="33" spans="1:23" s="50" customFormat="1" ht="9.9499999999999993" customHeight="1" thickBot="1" x14ac:dyDescent="0.3">
      <c r="A33" s="86"/>
      <c r="B33" s="86"/>
      <c r="C33" s="86"/>
      <c r="D33" s="86"/>
      <c r="E33" s="86"/>
      <c r="F33" s="86"/>
      <c r="G33" s="86"/>
      <c r="H33" s="86"/>
      <c r="I33" s="86"/>
      <c r="J33" s="86"/>
      <c r="K33" s="86"/>
      <c r="L33" s="86"/>
      <c r="M33" s="86"/>
      <c r="N33" s="86"/>
      <c r="O33" s="86"/>
      <c r="P33" s="86"/>
      <c r="Q33" s="86"/>
      <c r="R33" s="86"/>
      <c r="S33" s="86"/>
      <c r="T33" s="86"/>
      <c r="U33" s="57"/>
    </row>
    <row r="34" spans="1:23" s="50" customFormat="1" ht="25.5" customHeight="1" thickBot="1" x14ac:dyDescent="0.25">
      <c r="A34" s="67"/>
      <c r="B34" s="162" t="s">
        <v>254</v>
      </c>
      <c r="C34" s="162"/>
      <c r="D34" s="162"/>
      <c r="E34" s="162"/>
      <c r="F34" s="162"/>
      <c r="G34" s="162"/>
      <c r="H34" s="162"/>
      <c r="I34" s="162"/>
      <c r="J34" s="162"/>
      <c r="K34" s="162"/>
      <c r="L34" s="162"/>
      <c r="M34" s="162"/>
      <c r="N34" s="162"/>
      <c r="O34" s="162"/>
      <c r="P34" s="159">
        <f>IF(J30=TRUE,MIN(J28-P13,P8-P13),"kan niet worden berekend")</f>
        <v>0</v>
      </c>
      <c r="Q34" s="160"/>
      <c r="R34" s="160"/>
      <c r="S34" s="160"/>
      <c r="T34" s="54" t="s">
        <v>0</v>
      </c>
      <c r="U34" s="59" t="s">
        <v>186</v>
      </c>
      <c r="V34" s="21"/>
      <c r="W34" s="21"/>
    </row>
    <row r="35" spans="1:23" s="50" customFormat="1" ht="0" hidden="1" customHeight="1" x14ac:dyDescent="0.25">
      <c r="A35" s="69"/>
      <c r="B35" s="69"/>
      <c r="C35" s="69"/>
      <c r="D35" s="69"/>
      <c r="E35" s="69"/>
      <c r="F35" s="69"/>
      <c r="G35" s="69"/>
      <c r="H35" s="69"/>
      <c r="I35" s="69"/>
      <c r="J35" s="69"/>
      <c r="K35" s="69"/>
      <c r="L35" s="69"/>
      <c r="M35" s="69"/>
      <c r="N35" s="69"/>
      <c r="O35" s="69"/>
      <c r="P35" s="69"/>
      <c r="Q35" s="69"/>
      <c r="R35" s="69"/>
      <c r="S35" s="69"/>
      <c r="T35" s="15"/>
      <c r="U35" s="57"/>
    </row>
    <row r="36" spans="1:23" s="50" customFormat="1" ht="33" customHeight="1" x14ac:dyDescent="0.2">
      <c r="A36" s="51"/>
      <c r="B36" s="163" t="str">
        <f>IF(P34&lt;0, "Indien er reeds een eerste schuldvordering werd uitbetaald, dan zal er moeten worden teruggevorderd.",IF(P34="kan niet worden berekend","Los de foutmeldingen op.","Dit bedrag kan worden opgevraagd in de slotschuldvordering."))</f>
        <v>Dit bedrag kan worden opgevraagd in de slotschuldvordering.</v>
      </c>
      <c r="C36" s="163"/>
      <c r="D36" s="163"/>
      <c r="E36" s="163"/>
      <c r="F36" s="163"/>
      <c r="G36" s="163"/>
      <c r="H36" s="163"/>
      <c r="I36" s="163"/>
      <c r="J36" s="163"/>
      <c r="K36" s="163"/>
      <c r="L36" s="163"/>
      <c r="M36" s="163"/>
      <c r="N36" s="163"/>
      <c r="O36" s="163"/>
      <c r="P36" s="163"/>
      <c r="Q36" s="163"/>
      <c r="R36" s="163"/>
      <c r="S36" s="163"/>
      <c r="T36" s="163"/>
      <c r="U36" s="57"/>
    </row>
    <row r="37" spans="1:23" ht="26.25" customHeight="1" x14ac:dyDescent="0.25">
      <c r="A37" s="140" t="s">
        <v>188</v>
      </c>
      <c r="B37" s="140"/>
      <c r="C37" s="140"/>
      <c r="D37" s="140"/>
      <c r="E37" s="140"/>
      <c r="F37" s="161"/>
      <c r="G37" s="161"/>
      <c r="H37" s="161"/>
      <c r="I37" s="161"/>
      <c r="J37" s="161"/>
      <c r="K37" s="161"/>
      <c r="L37" s="161"/>
      <c r="M37" s="161"/>
      <c r="N37" s="161"/>
      <c r="O37" s="161"/>
      <c r="P37" s="118" t="s">
        <v>189</v>
      </c>
      <c r="Q37" s="118"/>
      <c r="R37" s="118"/>
      <c r="S37" s="118"/>
      <c r="T37" s="118"/>
      <c r="U37" s="57"/>
    </row>
    <row r="38" spans="1:23" ht="14.25" x14ac:dyDescent="0.25">
      <c r="B38" s="161"/>
      <c r="C38" s="161"/>
      <c r="D38" s="161"/>
      <c r="E38" s="161"/>
      <c r="F38" s="161"/>
      <c r="G38" s="161"/>
      <c r="H38" s="161"/>
      <c r="I38" s="161"/>
      <c r="J38" s="161"/>
      <c r="K38" s="161"/>
      <c r="L38" s="161"/>
      <c r="M38" s="161"/>
      <c r="N38" s="161"/>
      <c r="O38" s="161"/>
      <c r="T38" s="69"/>
    </row>
    <row r="39" spans="1:23" ht="0" hidden="1" customHeight="1" x14ac:dyDescent="0.25"/>
    <row r="40" spans="1:23" ht="0" hidden="1" customHeight="1" x14ac:dyDescent="0.25"/>
    <row r="41" spans="1:23" ht="0" hidden="1" customHeight="1" x14ac:dyDescent="0.25"/>
    <row r="42" spans="1:23" ht="0" hidden="1" customHeight="1" x14ac:dyDescent="0.25"/>
    <row r="43" spans="1:23" ht="0" hidden="1" customHeight="1" x14ac:dyDescent="0.25"/>
    <row r="44" spans="1:23" ht="0" hidden="1" customHeight="1" x14ac:dyDescent="0.25"/>
    <row r="45" spans="1:23" ht="0" hidden="1" customHeight="1" x14ac:dyDescent="0.25"/>
    <row r="46" spans="1:23" ht="0" hidden="1" customHeight="1" x14ac:dyDescent="0.25"/>
    <row r="47" spans="1:23" ht="0" hidden="1" customHeight="1" x14ac:dyDescent="0.25"/>
    <row r="48" spans="1:23" ht="0" hidden="1" customHeight="1" x14ac:dyDescent="0.25"/>
    <row r="49" ht="0" hidden="1" customHeight="1" x14ac:dyDescent="0.25"/>
    <row r="50" ht="0" hidden="1" customHeight="1" x14ac:dyDescent="0.25"/>
  </sheetData>
  <sheetProtection algorithmName="SHA-512" hashValue="DD0LfVem8y0ZT3JFeChe+v0tSnq4VcY63I/GLfgZJvY9WstNNdj+4Q42vyUQsopk61UymBClQb2XIpqOAxNNeg==" saltValue="kOGevtcpyUm7Ruz9s2rjyw==" spinCount="100000" sheet="1" objects="1" scenarios="1" selectLockedCells="1"/>
  <protectedRanges>
    <protectedRange sqref="P36 P10 P15 J28:J30 P28:P31" name="Installatie_1"/>
    <protectedRange sqref="P8 P34 P13 J18:J26 P18:P26" name="Verklaring"/>
  </protectedRanges>
  <dataConsolidate/>
  <mergeCells count="62">
    <mergeCell ref="P26:S26"/>
    <mergeCell ref="P28:S28"/>
    <mergeCell ref="P18:S18"/>
    <mergeCell ref="P19:S19"/>
    <mergeCell ref="P20:S20"/>
    <mergeCell ref="P17:T17"/>
    <mergeCell ref="B18:I18"/>
    <mergeCell ref="B19:I19"/>
    <mergeCell ref="B20:I20"/>
    <mergeCell ref="B21:I21"/>
    <mergeCell ref="J17:N17"/>
    <mergeCell ref="P21:S21"/>
    <mergeCell ref="B26:I26"/>
    <mergeCell ref="A6:T6"/>
    <mergeCell ref="A7:T7"/>
    <mergeCell ref="B8:O8"/>
    <mergeCell ref="A5:T5"/>
    <mergeCell ref="P8:S8"/>
    <mergeCell ref="P13:S13"/>
    <mergeCell ref="A11:T11"/>
    <mergeCell ref="A12:T12"/>
    <mergeCell ref="B13:O13"/>
    <mergeCell ref="J26:M26"/>
    <mergeCell ref="J18:M18"/>
    <mergeCell ref="J19:M19"/>
    <mergeCell ref="J20:M20"/>
    <mergeCell ref="J21:M21"/>
    <mergeCell ref="A16:T16"/>
    <mergeCell ref="A2:E2"/>
    <mergeCell ref="F2:O2"/>
    <mergeCell ref="P2:T2"/>
    <mergeCell ref="A3:T3"/>
    <mergeCell ref="G4:T4"/>
    <mergeCell ref="A4:F4"/>
    <mergeCell ref="A33:T33"/>
    <mergeCell ref="B34:O34"/>
    <mergeCell ref="P34:S34"/>
    <mergeCell ref="B36:T36"/>
    <mergeCell ref="J28:M28"/>
    <mergeCell ref="A32:T32"/>
    <mergeCell ref="B28:I28"/>
    <mergeCell ref="B30:I30"/>
    <mergeCell ref="J30:T30"/>
    <mergeCell ref="B31:T31"/>
    <mergeCell ref="B29:T29"/>
    <mergeCell ref="B38:E38"/>
    <mergeCell ref="F38:O38"/>
    <mergeCell ref="A37:E37"/>
    <mergeCell ref="F37:O37"/>
    <mergeCell ref="P37:T37"/>
    <mergeCell ref="B25:I25"/>
    <mergeCell ref="J25:M25"/>
    <mergeCell ref="P25:S25"/>
    <mergeCell ref="B22:I22"/>
    <mergeCell ref="B23:I23"/>
    <mergeCell ref="B24:I24"/>
    <mergeCell ref="J22:M22"/>
    <mergeCell ref="J23:M23"/>
    <mergeCell ref="J24:M24"/>
    <mergeCell ref="P22:S22"/>
    <mergeCell ref="P23:S23"/>
    <mergeCell ref="P24:S24"/>
  </mergeCells>
  <hyperlinks>
    <hyperlink ref="P2:T2" location="Toelichtingen!A1" display="Naar Toelichtingen  &gt;&gt; " xr:uid="{00000000-0004-0000-0A00-000000000000}"/>
    <hyperlink ref="A2:E2" location="'Algemene Informatie'!A1" display=" &lt;&lt; Naar Algemene informatie" xr:uid="{00000000-0004-0000-0A00-000005000000}"/>
    <hyperlink ref="A37:E37" location="'Algemene Informatie'!A1" display=" &lt;&lt; Naar Algemene informatie" xr:uid="{00000000-0004-0000-0A00-000006000000}"/>
    <hyperlink ref="P37:T37" location="Toelichtingen!A1" display="Naar Toelichtingen  &gt;&gt; " xr:uid="{00000000-0004-0000-0A00-000007000000}"/>
    <hyperlink ref="U8" location="Toelichtingen!A34" display="naar de toelichting" xr:uid="{DC73A882-6197-480E-B446-20D244272BFC}"/>
    <hyperlink ref="U13" location="Toelichtingen!A35" display="naar de toelichting" xr:uid="{76ADCA58-7D6C-4758-BB0B-65DEC38359EB}"/>
    <hyperlink ref="U34" location="Toelichtingen!A38" display="naar de toelichting" xr:uid="{03709098-8A36-41B0-8406-BF36C8BC703C}"/>
  </hyperlinks>
  <pageMargins left="0.23622047244094491" right="0.23622047244094491" top="0.74803149606299213" bottom="0.74803149606299213" header="0.31496062992125984" footer="0.31496062992125984"/>
  <pageSetup paperSize="9" scale="95" fitToHeight="0" orientation="portrait" r:id="rId1"/>
  <colBreaks count="1" manualBreakCount="1">
    <brk id="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3">
    <tabColor rgb="FF4B7284"/>
  </sheetPr>
  <dimension ref="A2:N41"/>
  <sheetViews>
    <sheetView showGridLines="0" zoomScaleNormal="100" workbookViewId="0">
      <selection activeCell="A8" sqref="A8"/>
    </sheetView>
  </sheetViews>
  <sheetFormatPr defaultColWidth="0" defaultRowHeight="14.25" x14ac:dyDescent="0.2"/>
  <cols>
    <col min="1" max="1" width="175.7109375" style="1" customWidth="1"/>
    <col min="2" max="2" width="9.140625" style="1" hidden="1" customWidth="1"/>
    <col min="3" max="14" width="0" style="1" hidden="1" customWidth="1"/>
    <col min="15" max="16384" width="9.140625" style="1" hidden="1"/>
  </cols>
  <sheetData>
    <row r="2" spans="1:2" ht="15" x14ac:dyDescent="0.2">
      <c r="A2" s="12" t="s">
        <v>241</v>
      </c>
    </row>
    <row r="3" spans="1:2" s="8" customFormat="1" ht="18" x14ac:dyDescent="0.2">
      <c r="A3" s="9"/>
    </row>
    <row r="4" spans="1:2" s="7" customFormat="1" ht="12.75" x14ac:dyDescent="0.2">
      <c r="A4" s="13" t="s">
        <v>183</v>
      </c>
    </row>
    <row r="5" spans="1:2" s="6" customFormat="1" ht="6" customHeight="1" x14ac:dyDescent="0.2">
      <c r="A5" s="3"/>
    </row>
    <row r="6" spans="1:2" s="2" customFormat="1" ht="6" customHeight="1" x14ac:dyDescent="0.2">
      <c r="A6" s="3"/>
    </row>
    <row r="7" spans="1:2" s="2" customFormat="1" ht="36.75" customHeight="1" x14ac:dyDescent="0.2">
      <c r="A7" s="3" t="s">
        <v>240</v>
      </c>
      <c r="B7" s="5"/>
    </row>
    <row r="8" spans="1:2" s="2" customFormat="1" ht="37.5" customHeight="1" x14ac:dyDescent="0.2">
      <c r="A8" s="3" t="s">
        <v>259</v>
      </c>
    </row>
    <row r="9" spans="1:2" s="8" customFormat="1" ht="7.5" customHeight="1" x14ac:dyDescent="0.2">
      <c r="A9" s="3"/>
    </row>
    <row r="10" spans="1:2" s="7" customFormat="1" ht="12.75" x14ac:dyDescent="0.2">
      <c r="A10" s="13" t="s">
        <v>179</v>
      </c>
    </row>
    <row r="11" spans="1:2" s="6" customFormat="1" ht="9" customHeight="1" x14ac:dyDescent="0.2">
      <c r="A11" s="3"/>
    </row>
    <row r="12" spans="1:2" s="2" customFormat="1" ht="6" customHeight="1" x14ac:dyDescent="0.2">
      <c r="A12" s="3"/>
    </row>
    <row r="13" spans="1:2" s="2" customFormat="1" ht="24" x14ac:dyDescent="0.2">
      <c r="A13" s="3" t="s">
        <v>178</v>
      </c>
      <c r="B13" s="5"/>
    </row>
    <row r="14" spans="1:2" s="2" customFormat="1" ht="22.5" customHeight="1" x14ac:dyDescent="0.2">
      <c r="A14" s="4" t="s">
        <v>242</v>
      </c>
    </row>
    <row r="15" spans="1:2" s="2" customFormat="1" ht="39.75" customHeight="1" x14ac:dyDescent="0.2">
      <c r="A15" s="3" t="s">
        <v>206</v>
      </c>
    </row>
    <row r="16" spans="1:2" s="2" customFormat="1" ht="35.25" customHeight="1" x14ac:dyDescent="0.2">
      <c r="A16" s="3" t="s">
        <v>243</v>
      </c>
    </row>
    <row r="17" spans="1:1" ht="6" customHeight="1" x14ac:dyDescent="0.2">
      <c r="A17" s="3"/>
    </row>
    <row r="18" spans="1:1" s="2" customFormat="1" ht="12.75" x14ac:dyDescent="0.2">
      <c r="A18" s="13" t="s">
        <v>180</v>
      </c>
    </row>
    <row r="19" spans="1:1" x14ac:dyDescent="0.2">
      <c r="A19" s="3"/>
    </row>
    <row r="20" spans="1:1" ht="35.25" customHeight="1" x14ac:dyDescent="0.2">
      <c r="A20" s="3" t="s">
        <v>244</v>
      </c>
    </row>
    <row r="21" spans="1:1" ht="37.5" customHeight="1" x14ac:dyDescent="0.2">
      <c r="A21" s="3" t="s">
        <v>181</v>
      </c>
    </row>
    <row r="22" spans="1:1" ht="34.5" customHeight="1" x14ac:dyDescent="0.2">
      <c r="A22" s="3" t="s">
        <v>182</v>
      </c>
    </row>
    <row r="23" spans="1:1" ht="37.5" customHeight="1" x14ac:dyDescent="0.2">
      <c r="A23" s="3" t="s">
        <v>245</v>
      </c>
    </row>
    <row r="24" spans="1:1" x14ac:dyDescent="0.2">
      <c r="A24" s="13" t="s">
        <v>184</v>
      </c>
    </row>
    <row r="25" spans="1:1" x14ac:dyDescent="0.2">
      <c r="A25" s="3"/>
    </row>
    <row r="26" spans="1:1" ht="34.5" customHeight="1" x14ac:dyDescent="0.2">
      <c r="A26" s="4" t="s">
        <v>246</v>
      </c>
    </row>
    <row r="27" spans="1:1" ht="35.25" customHeight="1" x14ac:dyDescent="0.2">
      <c r="A27" s="3" t="s">
        <v>249</v>
      </c>
    </row>
    <row r="28" spans="1:1" x14ac:dyDescent="0.2">
      <c r="A28" s="13" t="s">
        <v>247</v>
      </c>
    </row>
    <row r="29" spans="1:1" x14ac:dyDescent="0.2">
      <c r="A29" s="3"/>
    </row>
    <row r="30" spans="1:1" x14ac:dyDescent="0.2">
      <c r="A30" s="3" t="s">
        <v>260</v>
      </c>
    </row>
    <row r="31" spans="1:1" x14ac:dyDescent="0.2">
      <c r="A31" s="3"/>
    </row>
    <row r="32" spans="1:1" x14ac:dyDescent="0.2">
      <c r="A32" s="13" t="s">
        <v>248</v>
      </c>
    </row>
    <row r="33" spans="1:1" x14ac:dyDescent="0.2">
      <c r="A33" s="3"/>
    </row>
    <row r="34" spans="1:1" ht="36" x14ac:dyDescent="0.2">
      <c r="A34" s="3" t="s">
        <v>255</v>
      </c>
    </row>
    <row r="35" spans="1:1" ht="14.25" customHeight="1" x14ac:dyDescent="0.2">
      <c r="A35" s="3" t="s">
        <v>250</v>
      </c>
    </row>
    <row r="36" spans="1:1" x14ac:dyDescent="0.2">
      <c r="A36" s="3"/>
    </row>
    <row r="37" spans="1:1" ht="25.5" customHeight="1" x14ac:dyDescent="0.2">
      <c r="A37" s="3" t="s">
        <v>303</v>
      </c>
    </row>
    <row r="38" spans="1:1" ht="18.75" customHeight="1" x14ac:dyDescent="0.2">
      <c r="A38" s="3" t="s">
        <v>257</v>
      </c>
    </row>
    <row r="39" spans="1:1" x14ac:dyDescent="0.2">
      <c r="A39" s="56" t="s">
        <v>256</v>
      </c>
    </row>
    <row r="40" spans="1:1" x14ac:dyDescent="0.2">
      <c r="A40" s="56" t="s">
        <v>304</v>
      </c>
    </row>
    <row r="41" spans="1:1" x14ac:dyDescent="0.2">
      <c r="A41" s="3" t="s">
        <v>258</v>
      </c>
    </row>
  </sheetData>
  <sheetProtection algorithmName="SHA-512" hashValue="4v+YJVjnwVkZ57tx5tUpeD3KS++TBZj6cazs07R+XBCpaD0WnANLMlZGpKiw/C8FQDS7+dxjs95gMFhduK3hIQ==" saltValue="ErQu4YDNv/b2KX8w2/WjIA==" spinCount="100000" sheet="1" objects="1" scenarios="1" selectLockedCells="1"/>
  <pageMargins left="0.70866141732283472" right="0.70866141732283472" top="0.74803149606299213" bottom="0.74803149606299213" header="0.31496062992125984" footer="0.31496062992125984"/>
  <pageSetup paperSize="9" scale="92"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
    <tabColor rgb="FF4B7284"/>
  </sheetPr>
  <dimension ref="A1:B957"/>
  <sheetViews>
    <sheetView workbookViewId="0">
      <selection activeCell="C1" sqref="C1"/>
    </sheetView>
  </sheetViews>
  <sheetFormatPr defaultColWidth="14.42578125" defaultRowHeight="15" x14ac:dyDescent="0.25"/>
  <cols>
    <col min="1" max="1" width="30.5703125" style="10" bestFit="1" customWidth="1"/>
    <col min="2" max="2" width="25.85546875" style="10" bestFit="1" customWidth="1"/>
    <col min="3" max="16" width="8.7109375" style="10" customWidth="1"/>
    <col min="17" max="16384" width="14.42578125" style="10"/>
  </cols>
  <sheetData>
    <row r="1" spans="1:2" x14ac:dyDescent="0.25">
      <c r="A1" s="60" t="s">
        <v>172</v>
      </c>
      <c r="B1" s="60" t="s">
        <v>171</v>
      </c>
    </row>
    <row r="2" spans="1:2" x14ac:dyDescent="0.25">
      <c r="A2" s="61" t="s">
        <v>170</v>
      </c>
      <c r="B2" s="61" t="s">
        <v>22</v>
      </c>
    </row>
    <row r="3" spans="1:2" x14ac:dyDescent="0.25">
      <c r="A3" s="61" t="s">
        <v>169</v>
      </c>
      <c r="B3" s="61" t="s">
        <v>18</v>
      </c>
    </row>
    <row r="4" spans="1:2" x14ac:dyDescent="0.25">
      <c r="A4" s="61" t="s">
        <v>168</v>
      </c>
      <c r="B4" s="61" t="s">
        <v>20</v>
      </c>
    </row>
    <row r="5" spans="1:2" x14ac:dyDescent="0.25">
      <c r="A5" s="61" t="s">
        <v>167</v>
      </c>
      <c r="B5" s="61" t="s">
        <v>29</v>
      </c>
    </row>
    <row r="6" spans="1:2" x14ac:dyDescent="0.25">
      <c r="A6" s="61" t="s">
        <v>166</v>
      </c>
      <c r="B6" s="61" t="s">
        <v>22</v>
      </c>
    </row>
    <row r="7" spans="1:2" x14ac:dyDescent="0.25">
      <c r="A7" s="61" t="s">
        <v>165</v>
      </c>
      <c r="B7" s="61" t="s">
        <v>18</v>
      </c>
    </row>
    <row r="8" spans="1:2" x14ac:dyDescent="0.25">
      <c r="A8" s="61" t="s">
        <v>164</v>
      </c>
      <c r="B8" s="61" t="s">
        <v>18</v>
      </c>
    </row>
    <row r="9" spans="1:2" x14ac:dyDescent="0.25">
      <c r="A9" s="61" t="s">
        <v>163</v>
      </c>
      <c r="B9" s="61" t="s">
        <v>20</v>
      </c>
    </row>
    <row r="10" spans="1:2" x14ac:dyDescent="0.25">
      <c r="A10" s="61" t="s">
        <v>162</v>
      </c>
      <c r="B10" s="61" t="s">
        <v>29</v>
      </c>
    </row>
    <row r="11" spans="1:2" x14ac:dyDescent="0.25">
      <c r="A11" s="61" t="s">
        <v>161</v>
      </c>
      <c r="B11" s="61" t="s">
        <v>29</v>
      </c>
    </row>
    <row r="12" spans="1:2" x14ac:dyDescent="0.25">
      <c r="A12" s="61" t="s">
        <v>160</v>
      </c>
      <c r="B12" s="61" t="s">
        <v>29</v>
      </c>
    </row>
    <row r="13" spans="1:2" x14ac:dyDescent="0.25">
      <c r="A13" s="61" t="s">
        <v>159</v>
      </c>
      <c r="B13" s="61" t="s">
        <v>26</v>
      </c>
    </row>
    <row r="14" spans="1:2" x14ac:dyDescent="0.25">
      <c r="A14" s="61" t="s">
        <v>158</v>
      </c>
      <c r="B14" s="61" t="s">
        <v>18</v>
      </c>
    </row>
    <row r="15" spans="1:2" x14ac:dyDescent="0.25">
      <c r="A15" s="61" t="s">
        <v>157</v>
      </c>
      <c r="B15" s="61" t="s">
        <v>22</v>
      </c>
    </row>
    <row r="16" spans="1:2" x14ac:dyDescent="0.25">
      <c r="A16" s="61" t="s">
        <v>156</v>
      </c>
      <c r="B16" s="61" t="s">
        <v>29</v>
      </c>
    </row>
    <row r="17" spans="1:2" x14ac:dyDescent="0.25">
      <c r="A17" s="61" t="s">
        <v>155</v>
      </c>
      <c r="B17" s="61" t="s">
        <v>20</v>
      </c>
    </row>
    <row r="18" spans="1:2" ht="15.75" customHeight="1" x14ac:dyDescent="0.25">
      <c r="A18" s="61" t="s">
        <v>154</v>
      </c>
      <c r="B18" s="61" t="s">
        <v>18</v>
      </c>
    </row>
    <row r="19" spans="1:2" ht="15.75" customHeight="1" x14ac:dyDescent="0.25">
      <c r="A19" s="61" t="s">
        <v>153</v>
      </c>
      <c r="B19" s="61" t="s">
        <v>18</v>
      </c>
    </row>
    <row r="20" spans="1:2" ht="15.75" customHeight="1" x14ac:dyDescent="0.25">
      <c r="A20" s="61" t="s">
        <v>152</v>
      </c>
      <c r="B20" s="61" t="s">
        <v>20</v>
      </c>
    </row>
    <row r="21" spans="1:2" ht="15.75" customHeight="1" x14ac:dyDescent="0.25">
      <c r="A21" s="61" t="s">
        <v>151</v>
      </c>
      <c r="B21" s="61" t="s">
        <v>20</v>
      </c>
    </row>
    <row r="22" spans="1:2" ht="15.75" customHeight="1" x14ac:dyDescent="0.25">
      <c r="A22" s="61" t="s">
        <v>150</v>
      </c>
      <c r="B22" s="61" t="s">
        <v>20</v>
      </c>
    </row>
    <row r="23" spans="1:2" ht="15.75" customHeight="1" x14ac:dyDescent="0.25">
      <c r="A23" s="61" t="s">
        <v>149</v>
      </c>
      <c r="B23" s="61" t="s">
        <v>22</v>
      </c>
    </row>
    <row r="24" spans="1:2" ht="15.75" customHeight="1" x14ac:dyDescent="0.25">
      <c r="A24" s="61" t="s">
        <v>148</v>
      </c>
      <c r="B24" s="61" t="s">
        <v>18</v>
      </c>
    </row>
    <row r="25" spans="1:2" ht="15.75" customHeight="1" x14ac:dyDescent="0.25">
      <c r="A25" s="61" t="s">
        <v>147</v>
      </c>
      <c r="B25" s="61" t="s">
        <v>22</v>
      </c>
    </row>
    <row r="26" spans="1:2" ht="15.75" customHeight="1" x14ac:dyDescent="0.25">
      <c r="A26" s="61" t="s">
        <v>146</v>
      </c>
      <c r="B26" s="61" t="s">
        <v>29</v>
      </c>
    </row>
    <row r="27" spans="1:2" ht="15.75" customHeight="1" x14ac:dyDescent="0.25">
      <c r="A27" s="61" t="s">
        <v>145</v>
      </c>
      <c r="B27" s="61" t="s">
        <v>20</v>
      </c>
    </row>
    <row r="28" spans="1:2" ht="15.75" customHeight="1" x14ac:dyDescent="0.25">
      <c r="A28" s="61" t="s">
        <v>144</v>
      </c>
      <c r="B28" s="61" t="s">
        <v>26</v>
      </c>
    </row>
    <row r="29" spans="1:2" ht="15.75" customHeight="1" x14ac:dyDescent="0.25">
      <c r="A29" s="61" t="s">
        <v>143</v>
      </c>
      <c r="B29" s="61" t="s">
        <v>18</v>
      </c>
    </row>
    <row r="30" spans="1:2" ht="15.75" customHeight="1" x14ac:dyDescent="0.25">
      <c r="A30" s="61" t="s">
        <v>142</v>
      </c>
      <c r="B30" s="61" t="s">
        <v>18</v>
      </c>
    </row>
    <row r="31" spans="1:2" ht="15.75" customHeight="1" x14ac:dyDescent="0.25">
      <c r="A31" s="61" t="s">
        <v>141</v>
      </c>
      <c r="B31" s="61" t="s">
        <v>22</v>
      </c>
    </row>
    <row r="32" spans="1:2" ht="15.75" customHeight="1" x14ac:dyDescent="0.25">
      <c r="A32" s="61" t="s">
        <v>140</v>
      </c>
      <c r="B32" s="61" t="s">
        <v>22</v>
      </c>
    </row>
    <row r="33" spans="1:2" ht="15.75" customHeight="1" x14ac:dyDescent="0.25">
      <c r="A33" s="61" t="s">
        <v>139</v>
      </c>
      <c r="B33" s="61" t="s">
        <v>22</v>
      </c>
    </row>
    <row r="34" spans="1:2" ht="15.75" customHeight="1" x14ac:dyDescent="0.25">
      <c r="A34" s="61" t="s">
        <v>138</v>
      </c>
      <c r="B34" s="61" t="s">
        <v>22</v>
      </c>
    </row>
    <row r="35" spans="1:2" ht="15.75" customHeight="1" x14ac:dyDescent="0.25">
      <c r="A35" s="61" t="s">
        <v>137</v>
      </c>
      <c r="B35" s="61" t="s">
        <v>22</v>
      </c>
    </row>
    <row r="36" spans="1:2" ht="15.75" customHeight="1" x14ac:dyDescent="0.25">
      <c r="A36" s="61" t="s">
        <v>136</v>
      </c>
      <c r="B36" s="61" t="s">
        <v>20</v>
      </c>
    </row>
    <row r="37" spans="1:2" ht="15.75" customHeight="1" x14ac:dyDescent="0.25">
      <c r="A37" s="61" t="s">
        <v>135</v>
      </c>
      <c r="B37" s="61" t="s">
        <v>29</v>
      </c>
    </row>
    <row r="38" spans="1:2" ht="15.75" customHeight="1" x14ac:dyDescent="0.25">
      <c r="A38" s="61" t="s">
        <v>134</v>
      </c>
      <c r="B38" s="61" t="s">
        <v>29</v>
      </c>
    </row>
    <row r="39" spans="1:2" ht="15.75" customHeight="1" x14ac:dyDescent="0.25">
      <c r="A39" s="61" t="s">
        <v>133</v>
      </c>
      <c r="B39" s="61" t="s">
        <v>18</v>
      </c>
    </row>
    <row r="40" spans="1:2" ht="15.75" customHeight="1" x14ac:dyDescent="0.25">
      <c r="A40" s="61" t="s">
        <v>132</v>
      </c>
      <c r="B40" s="61" t="s">
        <v>22</v>
      </c>
    </row>
    <row r="41" spans="1:2" ht="15.75" customHeight="1" x14ac:dyDescent="0.25">
      <c r="A41" s="61" t="s">
        <v>131</v>
      </c>
      <c r="B41" s="61" t="s">
        <v>29</v>
      </c>
    </row>
    <row r="42" spans="1:2" ht="15.75" customHeight="1" x14ac:dyDescent="0.25">
      <c r="A42" s="61" t="s">
        <v>130</v>
      </c>
      <c r="B42" s="61" t="s">
        <v>26</v>
      </c>
    </row>
    <row r="43" spans="1:2" ht="15.75" customHeight="1" x14ac:dyDescent="0.25">
      <c r="A43" s="61" t="s">
        <v>129</v>
      </c>
      <c r="B43" s="61" t="s">
        <v>26</v>
      </c>
    </row>
    <row r="44" spans="1:2" ht="15.75" customHeight="1" x14ac:dyDescent="0.25">
      <c r="A44" s="61" t="s">
        <v>128</v>
      </c>
      <c r="B44" s="61" t="s">
        <v>18</v>
      </c>
    </row>
    <row r="45" spans="1:2" ht="15.75" customHeight="1" x14ac:dyDescent="0.25">
      <c r="A45" s="61" t="s">
        <v>127</v>
      </c>
      <c r="B45" s="61" t="s">
        <v>29</v>
      </c>
    </row>
    <row r="46" spans="1:2" ht="15.75" customHeight="1" x14ac:dyDescent="0.25">
      <c r="A46" s="61" t="s">
        <v>126</v>
      </c>
      <c r="B46" s="61" t="s">
        <v>18</v>
      </c>
    </row>
    <row r="47" spans="1:2" ht="15.75" customHeight="1" x14ac:dyDescent="0.25">
      <c r="A47" s="61" t="s">
        <v>125</v>
      </c>
      <c r="B47" s="61" t="s">
        <v>18</v>
      </c>
    </row>
    <row r="48" spans="1:2" ht="15.75" customHeight="1" x14ac:dyDescent="0.25">
      <c r="A48" s="61" t="s">
        <v>124</v>
      </c>
      <c r="B48" s="61" t="s">
        <v>29</v>
      </c>
    </row>
    <row r="49" spans="1:2" ht="15.75" customHeight="1" x14ac:dyDescent="0.25">
      <c r="A49" s="61" t="s">
        <v>123</v>
      </c>
      <c r="B49" s="61" t="s">
        <v>22</v>
      </c>
    </row>
    <row r="50" spans="1:2" ht="15.75" customHeight="1" x14ac:dyDescent="0.25">
      <c r="A50" s="61" t="s">
        <v>122</v>
      </c>
      <c r="B50" s="61" t="s">
        <v>29</v>
      </c>
    </row>
    <row r="51" spans="1:2" ht="15.75" customHeight="1" x14ac:dyDescent="0.25">
      <c r="A51" s="61" t="s">
        <v>121</v>
      </c>
      <c r="B51" s="61" t="s">
        <v>20</v>
      </c>
    </row>
    <row r="52" spans="1:2" ht="15.75" customHeight="1" x14ac:dyDescent="0.25">
      <c r="A52" s="61" t="s">
        <v>120</v>
      </c>
      <c r="B52" s="61" t="s">
        <v>18</v>
      </c>
    </row>
    <row r="53" spans="1:2" ht="15.75" customHeight="1" x14ac:dyDescent="0.25">
      <c r="A53" s="61" t="s">
        <v>119</v>
      </c>
      <c r="B53" s="61" t="s">
        <v>22</v>
      </c>
    </row>
    <row r="54" spans="1:2" ht="15.75" customHeight="1" x14ac:dyDescent="0.25">
      <c r="A54" s="61" t="s">
        <v>118</v>
      </c>
      <c r="B54" s="61" t="s">
        <v>29</v>
      </c>
    </row>
    <row r="55" spans="1:2" ht="15.75" customHeight="1" x14ac:dyDescent="0.25">
      <c r="A55" s="61" t="s">
        <v>117</v>
      </c>
      <c r="B55" s="61" t="s">
        <v>18</v>
      </c>
    </row>
    <row r="56" spans="1:2" ht="15.75" customHeight="1" x14ac:dyDescent="0.25">
      <c r="A56" s="61" t="s">
        <v>116</v>
      </c>
      <c r="B56" s="61" t="s">
        <v>20</v>
      </c>
    </row>
    <row r="57" spans="1:2" ht="15.75" customHeight="1" x14ac:dyDescent="0.25">
      <c r="A57" s="61" t="s">
        <v>115</v>
      </c>
      <c r="B57" s="61" t="s">
        <v>20</v>
      </c>
    </row>
    <row r="58" spans="1:2" ht="15.75" customHeight="1" x14ac:dyDescent="0.25">
      <c r="A58" s="61" t="s">
        <v>114</v>
      </c>
      <c r="B58" s="61" t="s">
        <v>20</v>
      </c>
    </row>
    <row r="59" spans="1:2" ht="15.75" customHeight="1" x14ac:dyDescent="0.25">
      <c r="A59" s="61" t="s">
        <v>113</v>
      </c>
      <c r="B59" s="61" t="s">
        <v>20</v>
      </c>
    </row>
    <row r="60" spans="1:2" ht="15.75" customHeight="1" x14ac:dyDescent="0.25">
      <c r="A60" s="61" t="s">
        <v>112</v>
      </c>
      <c r="B60" s="61" t="s">
        <v>18</v>
      </c>
    </row>
    <row r="61" spans="1:2" ht="15.75" customHeight="1" x14ac:dyDescent="0.25">
      <c r="A61" s="61" t="s">
        <v>111</v>
      </c>
      <c r="B61" s="61" t="s">
        <v>18</v>
      </c>
    </row>
    <row r="62" spans="1:2" ht="15.75" customHeight="1" x14ac:dyDescent="0.25">
      <c r="A62" s="61" t="s">
        <v>110</v>
      </c>
      <c r="B62" s="61" t="s">
        <v>20</v>
      </c>
    </row>
    <row r="63" spans="1:2" ht="15.75" customHeight="1" x14ac:dyDescent="0.25">
      <c r="A63" s="61" t="s">
        <v>109</v>
      </c>
      <c r="B63" s="61" t="s">
        <v>20</v>
      </c>
    </row>
    <row r="64" spans="1:2" ht="15.75" customHeight="1" x14ac:dyDescent="0.25">
      <c r="A64" s="61" t="s">
        <v>108</v>
      </c>
      <c r="B64" s="61" t="s">
        <v>22</v>
      </c>
    </row>
    <row r="65" spans="1:2" ht="15.75" customHeight="1" x14ac:dyDescent="0.25">
      <c r="A65" s="61" t="s">
        <v>107</v>
      </c>
      <c r="B65" s="61" t="s">
        <v>20</v>
      </c>
    </row>
    <row r="66" spans="1:2" ht="15.75" customHeight="1" x14ac:dyDescent="0.25">
      <c r="A66" s="61" t="s">
        <v>106</v>
      </c>
      <c r="B66" s="61" t="s">
        <v>18</v>
      </c>
    </row>
    <row r="67" spans="1:2" ht="15.75" customHeight="1" x14ac:dyDescent="0.25">
      <c r="A67" s="61" t="s">
        <v>105</v>
      </c>
      <c r="B67" s="61" t="s">
        <v>22</v>
      </c>
    </row>
    <row r="68" spans="1:2" ht="15.75" customHeight="1" x14ac:dyDescent="0.25">
      <c r="A68" s="61" t="s">
        <v>104</v>
      </c>
      <c r="B68" s="61" t="s">
        <v>20</v>
      </c>
    </row>
    <row r="69" spans="1:2" ht="15.75" customHeight="1" x14ac:dyDescent="0.25">
      <c r="A69" s="61" t="s">
        <v>103</v>
      </c>
      <c r="B69" s="61" t="s">
        <v>29</v>
      </c>
    </row>
    <row r="70" spans="1:2" ht="15.75" customHeight="1" x14ac:dyDescent="0.25">
      <c r="A70" s="61" t="s">
        <v>102</v>
      </c>
      <c r="B70" s="61" t="s">
        <v>29</v>
      </c>
    </row>
    <row r="71" spans="1:2" ht="15.75" customHeight="1" x14ac:dyDescent="0.25">
      <c r="A71" s="61" t="s">
        <v>101</v>
      </c>
      <c r="B71" s="61" t="s">
        <v>29</v>
      </c>
    </row>
    <row r="72" spans="1:2" ht="15.75" customHeight="1" x14ac:dyDescent="0.25">
      <c r="A72" s="61" t="s">
        <v>100</v>
      </c>
      <c r="B72" s="61" t="s">
        <v>26</v>
      </c>
    </row>
    <row r="73" spans="1:2" ht="15.75" customHeight="1" x14ac:dyDescent="0.25">
      <c r="A73" s="61" t="s">
        <v>99</v>
      </c>
      <c r="B73" s="61" t="s">
        <v>29</v>
      </c>
    </row>
    <row r="74" spans="1:2" ht="15.75" customHeight="1" x14ac:dyDescent="0.25">
      <c r="A74" s="61" t="s">
        <v>98</v>
      </c>
      <c r="B74" s="61" t="s">
        <v>26</v>
      </c>
    </row>
    <row r="75" spans="1:2" ht="15.75" customHeight="1" x14ac:dyDescent="0.25">
      <c r="A75" s="61" t="s">
        <v>97</v>
      </c>
      <c r="B75" s="61" t="s">
        <v>22</v>
      </c>
    </row>
    <row r="76" spans="1:2" ht="15.75" customHeight="1" x14ac:dyDescent="0.25">
      <c r="A76" s="61" t="s">
        <v>96</v>
      </c>
      <c r="B76" s="61" t="s">
        <v>26</v>
      </c>
    </row>
    <row r="77" spans="1:2" ht="15.75" customHeight="1" x14ac:dyDescent="0.25">
      <c r="A77" s="61" t="s">
        <v>95</v>
      </c>
      <c r="B77" s="61" t="s">
        <v>22</v>
      </c>
    </row>
    <row r="78" spans="1:2" ht="15.75" customHeight="1" x14ac:dyDescent="0.25">
      <c r="A78" s="61" t="s">
        <v>94</v>
      </c>
      <c r="B78" s="61" t="s">
        <v>18</v>
      </c>
    </row>
    <row r="79" spans="1:2" ht="15.75" customHeight="1" x14ac:dyDescent="0.25">
      <c r="A79" s="61" t="s">
        <v>93</v>
      </c>
      <c r="B79" s="61" t="s">
        <v>18</v>
      </c>
    </row>
    <row r="80" spans="1:2" ht="15.75" customHeight="1" x14ac:dyDescent="0.25">
      <c r="A80" s="61" t="s">
        <v>92</v>
      </c>
      <c r="B80" s="61" t="s">
        <v>29</v>
      </c>
    </row>
    <row r="81" spans="1:2" ht="15.75" customHeight="1" x14ac:dyDescent="0.25">
      <c r="A81" s="61" t="s">
        <v>91</v>
      </c>
      <c r="B81" s="61" t="s">
        <v>22</v>
      </c>
    </row>
    <row r="82" spans="1:2" ht="15.75" customHeight="1" x14ac:dyDescent="0.25">
      <c r="A82" s="61" t="s">
        <v>90</v>
      </c>
      <c r="B82" s="61" t="s">
        <v>29</v>
      </c>
    </row>
    <row r="83" spans="1:2" ht="15.75" customHeight="1" x14ac:dyDescent="0.25">
      <c r="A83" s="61" t="s">
        <v>89</v>
      </c>
      <c r="B83" s="61" t="s">
        <v>22</v>
      </c>
    </row>
    <row r="84" spans="1:2" ht="15.75" customHeight="1" x14ac:dyDescent="0.25">
      <c r="A84" s="61" t="s">
        <v>88</v>
      </c>
      <c r="B84" s="61" t="s">
        <v>18</v>
      </c>
    </row>
    <row r="85" spans="1:2" ht="15.75" customHeight="1" x14ac:dyDescent="0.25">
      <c r="A85" s="61" t="s">
        <v>87</v>
      </c>
      <c r="B85" s="61" t="s">
        <v>20</v>
      </c>
    </row>
    <row r="86" spans="1:2" ht="15.75" customHeight="1" x14ac:dyDescent="0.25">
      <c r="A86" s="61" t="s">
        <v>86</v>
      </c>
      <c r="B86" s="61" t="s">
        <v>18</v>
      </c>
    </row>
    <row r="87" spans="1:2" ht="15.75" customHeight="1" x14ac:dyDescent="0.25">
      <c r="A87" s="61" t="s">
        <v>85</v>
      </c>
      <c r="B87" s="61" t="s">
        <v>18</v>
      </c>
    </row>
    <row r="88" spans="1:2" ht="15.75" customHeight="1" x14ac:dyDescent="0.25">
      <c r="A88" s="61" t="s">
        <v>84</v>
      </c>
      <c r="B88" s="61" t="s">
        <v>22</v>
      </c>
    </row>
    <row r="89" spans="1:2" ht="15.75" customHeight="1" x14ac:dyDescent="0.25">
      <c r="A89" s="61" t="s">
        <v>83</v>
      </c>
      <c r="B89" s="61" t="s">
        <v>18</v>
      </c>
    </row>
    <row r="90" spans="1:2" ht="15.75" customHeight="1" x14ac:dyDescent="0.25">
      <c r="A90" s="61" t="s">
        <v>82</v>
      </c>
      <c r="B90" s="61" t="s">
        <v>20</v>
      </c>
    </row>
    <row r="91" spans="1:2" ht="15.75" customHeight="1" x14ac:dyDescent="0.25">
      <c r="A91" s="61" t="s">
        <v>81</v>
      </c>
      <c r="B91" s="61" t="s">
        <v>18</v>
      </c>
    </row>
    <row r="92" spans="1:2" ht="15.75" customHeight="1" x14ac:dyDescent="0.25">
      <c r="A92" s="61" t="s">
        <v>80</v>
      </c>
      <c r="B92" s="61" t="s">
        <v>22</v>
      </c>
    </row>
    <row r="93" spans="1:2" ht="15.75" customHeight="1" x14ac:dyDescent="0.25">
      <c r="A93" s="61" t="s">
        <v>79</v>
      </c>
      <c r="B93" s="61" t="s">
        <v>20</v>
      </c>
    </row>
    <row r="94" spans="1:2" ht="15.75" customHeight="1" x14ac:dyDescent="0.25">
      <c r="A94" s="61" t="s">
        <v>78</v>
      </c>
      <c r="B94" s="61" t="s">
        <v>22</v>
      </c>
    </row>
    <row r="95" spans="1:2" ht="15.75" customHeight="1" x14ac:dyDescent="0.25">
      <c r="A95" s="61" t="s">
        <v>77</v>
      </c>
      <c r="B95" s="61" t="s">
        <v>20</v>
      </c>
    </row>
    <row r="96" spans="1:2" ht="15.75" customHeight="1" x14ac:dyDescent="0.25">
      <c r="A96" s="61" t="s">
        <v>76</v>
      </c>
      <c r="B96" s="61" t="s">
        <v>20</v>
      </c>
    </row>
    <row r="97" spans="1:2" ht="15.75" customHeight="1" x14ac:dyDescent="0.25">
      <c r="A97" s="61" t="s">
        <v>75</v>
      </c>
      <c r="B97" s="61" t="s">
        <v>29</v>
      </c>
    </row>
    <row r="98" spans="1:2" ht="15.75" customHeight="1" x14ac:dyDescent="0.25">
      <c r="A98" s="61" t="s">
        <v>74</v>
      </c>
      <c r="B98" s="61" t="s">
        <v>22</v>
      </c>
    </row>
    <row r="99" spans="1:2" ht="15.75" customHeight="1" x14ac:dyDescent="0.25">
      <c r="A99" s="61" t="s">
        <v>73</v>
      </c>
      <c r="B99" s="61" t="s">
        <v>20</v>
      </c>
    </row>
    <row r="100" spans="1:2" ht="15.75" customHeight="1" x14ac:dyDescent="0.25">
      <c r="A100" s="61" t="s">
        <v>72</v>
      </c>
      <c r="B100" s="61" t="s">
        <v>29</v>
      </c>
    </row>
    <row r="101" spans="1:2" ht="15.75" customHeight="1" x14ac:dyDescent="0.25">
      <c r="A101" s="61" t="s">
        <v>71</v>
      </c>
      <c r="B101" s="61" t="s">
        <v>18</v>
      </c>
    </row>
    <row r="102" spans="1:2" ht="15.75" customHeight="1" x14ac:dyDescent="0.25">
      <c r="A102" s="61" t="s">
        <v>70</v>
      </c>
      <c r="B102" s="61" t="s">
        <v>26</v>
      </c>
    </row>
    <row r="103" spans="1:2" ht="15.75" customHeight="1" x14ac:dyDescent="0.25">
      <c r="A103" s="61" t="s">
        <v>187</v>
      </c>
      <c r="B103" s="61" t="s">
        <v>26</v>
      </c>
    </row>
    <row r="104" spans="1:2" ht="15.75" customHeight="1" x14ac:dyDescent="0.25">
      <c r="A104" s="61" t="s">
        <v>69</v>
      </c>
      <c r="B104" s="61" t="s">
        <v>29</v>
      </c>
    </row>
    <row r="105" spans="1:2" ht="15.75" customHeight="1" x14ac:dyDescent="0.25">
      <c r="A105" s="61" t="s">
        <v>68</v>
      </c>
      <c r="B105" s="61" t="s">
        <v>20</v>
      </c>
    </row>
    <row r="106" spans="1:2" ht="15.75" customHeight="1" x14ac:dyDescent="0.25">
      <c r="A106" s="61" t="s">
        <v>67</v>
      </c>
      <c r="B106" s="61" t="s">
        <v>18</v>
      </c>
    </row>
    <row r="107" spans="1:2" ht="15.75" customHeight="1" x14ac:dyDescent="0.25">
      <c r="A107" s="61" t="s">
        <v>66</v>
      </c>
      <c r="B107" s="61" t="s">
        <v>18</v>
      </c>
    </row>
    <row r="108" spans="1:2" ht="15.75" customHeight="1" x14ac:dyDescent="0.25">
      <c r="A108" s="61" t="s">
        <v>65</v>
      </c>
      <c r="B108" s="61" t="s">
        <v>18</v>
      </c>
    </row>
    <row r="109" spans="1:2" ht="15.75" customHeight="1" x14ac:dyDescent="0.25">
      <c r="A109" s="61" t="s">
        <v>64</v>
      </c>
      <c r="B109" s="61" t="s">
        <v>18</v>
      </c>
    </row>
    <row r="110" spans="1:2" ht="15.75" customHeight="1" x14ac:dyDescent="0.25">
      <c r="A110" s="61" t="s">
        <v>63</v>
      </c>
      <c r="B110" s="61" t="s">
        <v>29</v>
      </c>
    </row>
    <row r="111" spans="1:2" ht="15.75" customHeight="1" x14ac:dyDescent="0.25">
      <c r="A111" s="61" t="s">
        <v>62</v>
      </c>
      <c r="B111" s="61" t="s">
        <v>29</v>
      </c>
    </row>
    <row r="112" spans="1:2" ht="15.75" customHeight="1" x14ac:dyDescent="0.25">
      <c r="A112" s="61" t="s">
        <v>61</v>
      </c>
      <c r="B112" s="61" t="s">
        <v>18</v>
      </c>
    </row>
    <row r="113" spans="1:2" ht="15.75" customHeight="1" x14ac:dyDescent="0.25">
      <c r="A113" s="61" t="s">
        <v>60</v>
      </c>
      <c r="B113" s="61" t="s">
        <v>29</v>
      </c>
    </row>
    <row r="114" spans="1:2" ht="15.75" customHeight="1" x14ac:dyDescent="0.25">
      <c r="A114" s="61" t="s">
        <v>59</v>
      </c>
      <c r="B114" s="61" t="s">
        <v>22</v>
      </c>
    </row>
    <row r="115" spans="1:2" ht="15.75" customHeight="1" x14ac:dyDescent="0.25">
      <c r="A115" s="61" t="s">
        <v>58</v>
      </c>
      <c r="B115" s="61" t="s">
        <v>18</v>
      </c>
    </row>
    <row r="116" spans="1:2" ht="15.75" customHeight="1" x14ac:dyDescent="0.25">
      <c r="A116" s="61" t="s">
        <v>57</v>
      </c>
      <c r="B116" s="61" t="s">
        <v>22</v>
      </c>
    </row>
    <row r="117" spans="1:2" ht="15.75" customHeight="1" x14ac:dyDescent="0.25">
      <c r="A117" s="61" t="s">
        <v>56</v>
      </c>
      <c r="B117" s="61" t="s">
        <v>22</v>
      </c>
    </row>
    <row r="118" spans="1:2" ht="15.75" customHeight="1" x14ac:dyDescent="0.25">
      <c r="A118" s="61" t="s">
        <v>55</v>
      </c>
      <c r="B118" s="61" t="s">
        <v>29</v>
      </c>
    </row>
    <row r="119" spans="1:2" ht="15.75" customHeight="1" x14ac:dyDescent="0.25">
      <c r="A119" s="61" t="s">
        <v>54</v>
      </c>
      <c r="B119" s="61" t="s">
        <v>20</v>
      </c>
    </row>
    <row r="120" spans="1:2" ht="15.75" customHeight="1" x14ac:dyDescent="0.25">
      <c r="A120" s="61" t="s">
        <v>53</v>
      </c>
      <c r="B120" s="61" t="s">
        <v>29</v>
      </c>
    </row>
    <row r="121" spans="1:2" ht="15.75" customHeight="1" x14ac:dyDescent="0.25">
      <c r="A121" s="61" t="s">
        <v>52</v>
      </c>
      <c r="B121" s="61" t="s">
        <v>22</v>
      </c>
    </row>
    <row r="122" spans="1:2" ht="15.75" customHeight="1" x14ac:dyDescent="0.25">
      <c r="A122" s="61" t="s">
        <v>51</v>
      </c>
      <c r="B122" s="61" t="s">
        <v>22</v>
      </c>
    </row>
    <row r="123" spans="1:2" ht="15.75" customHeight="1" x14ac:dyDescent="0.25">
      <c r="A123" s="61" t="s">
        <v>50</v>
      </c>
      <c r="B123" s="61" t="s">
        <v>26</v>
      </c>
    </row>
    <row r="124" spans="1:2" ht="15.75" customHeight="1" x14ac:dyDescent="0.25">
      <c r="A124" s="61" t="s">
        <v>49</v>
      </c>
      <c r="B124" s="61" t="s">
        <v>20</v>
      </c>
    </row>
    <row r="125" spans="1:2" ht="15.75" customHeight="1" x14ac:dyDescent="0.25">
      <c r="A125" s="61" t="s">
        <v>48</v>
      </c>
      <c r="B125" s="61" t="s">
        <v>29</v>
      </c>
    </row>
    <row r="126" spans="1:2" ht="15.75" customHeight="1" x14ac:dyDescent="0.25">
      <c r="A126" s="61" t="s">
        <v>47</v>
      </c>
      <c r="B126" s="61" t="s">
        <v>26</v>
      </c>
    </row>
    <row r="127" spans="1:2" ht="15.75" customHeight="1" x14ac:dyDescent="0.25">
      <c r="A127" s="61" t="s">
        <v>46</v>
      </c>
      <c r="B127" s="61" t="s">
        <v>20</v>
      </c>
    </row>
    <row r="128" spans="1:2" ht="15.75" customHeight="1" x14ac:dyDescent="0.25">
      <c r="A128" s="61" t="s">
        <v>45</v>
      </c>
      <c r="B128" s="61" t="s">
        <v>29</v>
      </c>
    </row>
    <row r="129" spans="1:2" ht="15.75" customHeight="1" x14ac:dyDescent="0.25">
      <c r="A129" s="61" t="s">
        <v>44</v>
      </c>
      <c r="B129" s="61" t="s">
        <v>20</v>
      </c>
    </row>
    <row r="130" spans="1:2" ht="15.75" customHeight="1" x14ac:dyDescent="0.25">
      <c r="A130" s="61" t="s">
        <v>43</v>
      </c>
      <c r="B130" s="61" t="s">
        <v>20</v>
      </c>
    </row>
    <row r="131" spans="1:2" ht="15.75" customHeight="1" x14ac:dyDescent="0.25">
      <c r="A131" s="61" t="s">
        <v>42</v>
      </c>
      <c r="B131" s="61" t="s">
        <v>18</v>
      </c>
    </row>
    <row r="132" spans="1:2" ht="15.75" customHeight="1" x14ac:dyDescent="0.25">
      <c r="A132" s="61" t="s">
        <v>41</v>
      </c>
      <c r="B132" s="61" t="s">
        <v>22</v>
      </c>
    </row>
    <row r="133" spans="1:2" ht="15.75" customHeight="1" x14ac:dyDescent="0.25">
      <c r="A133" s="61" t="s">
        <v>40</v>
      </c>
      <c r="B133" s="61" t="s">
        <v>29</v>
      </c>
    </row>
    <row r="134" spans="1:2" ht="15.75" customHeight="1" x14ac:dyDescent="0.25">
      <c r="A134" s="61" t="s">
        <v>39</v>
      </c>
      <c r="B134" s="61" t="s">
        <v>18</v>
      </c>
    </row>
    <row r="135" spans="1:2" ht="15.75" customHeight="1" x14ac:dyDescent="0.25">
      <c r="A135" s="61" t="s">
        <v>38</v>
      </c>
      <c r="B135" s="61" t="s">
        <v>20</v>
      </c>
    </row>
    <row r="136" spans="1:2" ht="15.75" customHeight="1" x14ac:dyDescent="0.25">
      <c r="A136" s="61" t="s">
        <v>37</v>
      </c>
      <c r="B136" s="61" t="s">
        <v>22</v>
      </c>
    </row>
    <row r="137" spans="1:2" ht="15.75" customHeight="1" x14ac:dyDescent="0.25">
      <c r="A137" s="61" t="s">
        <v>36</v>
      </c>
      <c r="B137" s="61" t="s">
        <v>18</v>
      </c>
    </row>
    <row r="138" spans="1:2" ht="15.75" customHeight="1" x14ac:dyDescent="0.25">
      <c r="A138" s="61" t="s">
        <v>35</v>
      </c>
      <c r="B138" s="61" t="s">
        <v>20</v>
      </c>
    </row>
    <row r="139" spans="1:2" ht="15.75" customHeight="1" x14ac:dyDescent="0.25">
      <c r="A139" s="61" t="s">
        <v>34</v>
      </c>
      <c r="B139" s="61" t="s">
        <v>18</v>
      </c>
    </row>
    <row r="140" spans="1:2" ht="15.75" customHeight="1" x14ac:dyDescent="0.25">
      <c r="A140" s="61" t="s">
        <v>33</v>
      </c>
      <c r="B140" s="61" t="s">
        <v>18</v>
      </c>
    </row>
    <row r="141" spans="1:2" ht="15.75" customHeight="1" x14ac:dyDescent="0.25">
      <c r="A141" s="61" t="s">
        <v>32</v>
      </c>
      <c r="B141" s="61" t="s">
        <v>20</v>
      </c>
    </row>
    <row r="142" spans="1:2" ht="15.75" customHeight="1" x14ac:dyDescent="0.25">
      <c r="A142" s="61" t="s">
        <v>31</v>
      </c>
      <c r="B142" s="61" t="s">
        <v>22</v>
      </c>
    </row>
    <row r="143" spans="1:2" ht="15.75" customHeight="1" x14ac:dyDescent="0.25">
      <c r="A143" s="61" t="s">
        <v>30</v>
      </c>
      <c r="B143" s="61" t="s">
        <v>29</v>
      </c>
    </row>
    <row r="144" spans="1:2" ht="15.75" customHeight="1" x14ac:dyDescent="0.25">
      <c r="A144" s="61" t="s">
        <v>28</v>
      </c>
      <c r="B144" s="61" t="s">
        <v>18</v>
      </c>
    </row>
    <row r="145" spans="1:2" ht="15.75" customHeight="1" x14ac:dyDescent="0.25">
      <c r="A145" s="61" t="s">
        <v>27</v>
      </c>
      <c r="B145" s="61" t="s">
        <v>26</v>
      </c>
    </row>
    <row r="146" spans="1:2" ht="15.75" customHeight="1" x14ac:dyDescent="0.25">
      <c r="A146" s="61" t="s">
        <v>25</v>
      </c>
      <c r="B146" s="61" t="s">
        <v>22</v>
      </c>
    </row>
    <row r="147" spans="1:2" ht="15.75" customHeight="1" x14ac:dyDescent="0.25">
      <c r="A147" s="61" t="s">
        <v>24</v>
      </c>
      <c r="B147" s="61" t="s">
        <v>22</v>
      </c>
    </row>
    <row r="148" spans="1:2" ht="15.75" customHeight="1" x14ac:dyDescent="0.25">
      <c r="A148" s="61" t="s">
        <v>23</v>
      </c>
      <c r="B148" s="61" t="s">
        <v>22</v>
      </c>
    </row>
    <row r="149" spans="1:2" ht="15.75" customHeight="1" x14ac:dyDescent="0.25">
      <c r="A149" s="61" t="s">
        <v>21</v>
      </c>
      <c r="B149" s="61" t="s">
        <v>20</v>
      </c>
    </row>
    <row r="150" spans="1:2" ht="15.75" customHeight="1" x14ac:dyDescent="0.25">
      <c r="A150" s="61" t="s">
        <v>19</v>
      </c>
      <c r="B150" s="61" t="s">
        <v>18</v>
      </c>
    </row>
    <row r="151" spans="1:2" ht="15.75" customHeight="1" x14ac:dyDescent="0.25"/>
    <row r="152" spans="1:2" ht="15.75" customHeight="1" x14ac:dyDescent="0.25"/>
    <row r="153" spans="1:2" ht="15.75" customHeight="1" x14ac:dyDescent="0.25"/>
    <row r="154" spans="1:2" ht="15.75" customHeight="1" x14ac:dyDescent="0.25"/>
    <row r="155" spans="1:2" ht="15.75" customHeight="1" x14ac:dyDescent="0.25"/>
    <row r="156" spans="1:2" ht="15.75" customHeight="1" x14ac:dyDescent="0.25"/>
    <row r="157" spans="1:2" ht="15.75" customHeight="1" x14ac:dyDescent="0.25"/>
    <row r="158" spans="1:2" ht="15.75" customHeight="1" x14ac:dyDescent="0.25"/>
    <row r="159" spans="1:2" ht="15.75" customHeight="1" x14ac:dyDescent="0.25"/>
    <row r="160" spans="1:2"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sheetData>
  <sheetProtection algorithmName="SHA-512" hashValue="1Pg2h5qRe55XeJmBd8iPOiq96bksmOJCix3+Pm6otT2lpYomMAsf5Cz8KqSK8pRxjujHDBVaaL4LePkRWZAW8g==" saltValue="zbES6eHT5Yiz18nFKf/CXA=="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B7C9CD"/>
    <outlinePr applyStyles="1" summaryBelow="0" summaryRight="0"/>
    <pageSetUpPr fitToPage="1"/>
  </sheetPr>
  <dimension ref="A1:CE96"/>
  <sheetViews>
    <sheetView showGridLines="0" topLeftCell="A2" zoomScaleNormal="100" zoomScaleSheetLayoutView="130" workbookViewId="0">
      <selection activeCell="P12" sqref="P12:T12"/>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209</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232</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49" t="s">
        <v>273</v>
      </c>
      <c r="C87" s="149"/>
      <c r="D87" s="149"/>
      <c r="E87" s="149"/>
      <c r="F87" s="149"/>
      <c r="G87" s="149"/>
      <c r="H87" s="149"/>
      <c r="I87" s="149"/>
      <c r="J87" s="149"/>
      <c r="K87" s="149"/>
      <c r="L87" s="149"/>
      <c r="M87" s="149"/>
      <c r="N87" s="150"/>
      <c r="O87" s="150"/>
      <c r="P87" s="150"/>
      <c r="Q87" s="150"/>
      <c r="R87" s="150"/>
      <c r="S87" s="122" t="s">
        <v>0</v>
      </c>
      <c r="T87" s="122"/>
      <c r="U87" s="45"/>
      <c r="V87" s="73"/>
      <c r="W87" s="73"/>
      <c r="X87" s="73"/>
      <c r="Y87" s="73"/>
      <c r="Z87" s="11"/>
      <c r="AA87" s="11"/>
      <c r="AB87" s="11"/>
      <c r="AC87" s="11"/>
      <c r="AD87" s="11"/>
      <c r="AE87" s="11"/>
      <c r="AF87" s="11"/>
      <c r="AG87" s="11"/>
      <c r="AH87" s="11"/>
    </row>
    <row r="88" spans="1:34" ht="24.6" customHeight="1" x14ac:dyDescent="0.25">
      <c r="A88" s="39"/>
      <c r="B88" s="152" t="s">
        <v>279</v>
      </c>
      <c r="C88" s="152"/>
      <c r="D88" s="152"/>
      <c r="E88" s="152"/>
      <c r="F88" s="152"/>
      <c r="G88" s="152"/>
      <c r="H88" s="152"/>
      <c r="I88" s="152"/>
      <c r="J88" s="152"/>
      <c r="K88" s="152"/>
      <c r="L88" s="152"/>
      <c r="M88" s="152"/>
      <c r="N88" s="152"/>
      <c r="O88" s="152"/>
      <c r="P88" s="152"/>
      <c r="Q88" s="152"/>
      <c r="R88" s="152"/>
      <c r="S88" s="152"/>
      <c r="T88" s="152"/>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26.25" customHeight="1" x14ac:dyDescent="0.25">
      <c r="A90" s="140" t="s">
        <v>188</v>
      </c>
      <c r="B90" s="140"/>
      <c r="C90" s="140"/>
      <c r="D90" s="140"/>
      <c r="E90" s="140"/>
      <c r="F90" s="42"/>
      <c r="G90" s="42"/>
      <c r="H90" s="42"/>
      <c r="I90" s="42"/>
      <c r="J90" s="42"/>
      <c r="K90" s="42"/>
      <c r="L90" s="42"/>
      <c r="M90" s="124" t="s">
        <v>239</v>
      </c>
      <c r="N90" s="124"/>
      <c r="O90" s="124"/>
      <c r="P90" s="124"/>
      <c r="Q90" s="124"/>
      <c r="R90" s="124"/>
      <c r="S90" s="124"/>
      <c r="T90" s="124"/>
      <c r="U90" s="45"/>
    </row>
    <row r="91" spans="1:34" ht="14.25" x14ac:dyDescent="0.25">
      <c r="B91" s="144"/>
      <c r="C91" s="144"/>
      <c r="D91" s="144"/>
      <c r="E91" s="144"/>
      <c r="F91" s="144"/>
      <c r="G91" s="144"/>
      <c r="H91" s="144"/>
      <c r="I91" s="144"/>
      <c r="J91" s="144"/>
      <c r="K91" s="144"/>
      <c r="L91" s="144"/>
      <c r="M91" s="144"/>
      <c r="N91" s="144"/>
      <c r="O91" s="144"/>
      <c r="T91" s="19"/>
      <c r="U91" s="45"/>
    </row>
    <row r="92" spans="1:34" ht="0" hidden="1" customHeight="1" x14ac:dyDescent="0.25"/>
    <row r="93" spans="1:34" ht="0" hidden="1" customHeight="1" x14ac:dyDescent="0.25"/>
    <row r="94" spans="1:34" ht="0" hidden="1" customHeight="1" x14ac:dyDescent="0.25"/>
    <row r="95" spans="1:34" ht="0" hidden="1" customHeight="1" x14ac:dyDescent="0.25"/>
    <row r="96" spans="1:34" ht="0" hidden="1" customHeight="1" x14ac:dyDescent="0.25"/>
  </sheetData>
  <sheetProtection algorithmName="SHA-512" hashValue="TRBl6o+zokouFjXxuNwsuswlPoVBf5OjB0U0M7TmKfr+PTppeb8K2L6ntSVOydi5cAWXkuWfEV1gqGKD7bXU8A==" saltValue="BOSTNpnnfhnpsEdpr14oKw==" spinCount="100000" sheet="1" objects="1" scenarios="1" selectLockedCells="1"/>
  <protectedRanges>
    <protectedRange sqref="R37 P9 Q36 Q72 R64 Q44:Q45 Q63 Q17:Q18" name="Installatie_1"/>
    <protectedRange sqref="P8 Q61 E8 P10 P12 Q38:Q42 I82 L77:M78 L84:M84 Q74:Q75 B61 L61:N61 L65:N69 L74:N75 Q20:Q22 R32:R33 Q23:R31 F22:F32 C22:C33 N22:N31 H33 N32:O33 Q83:Q86 E33:E34 P82:Q82 Q34 B34 L34:N34 L38:N42 N49:N58 Q65:Q69 H60 N59:O60 E60:E61 L47:N47 S48 H48 R49 Q47:Q49 R59:R60 Q50:R58 K82:L82 L83:N83 Q77:Q80 F49:F59 C49:C60 L79:N80 L20:N20 S21 H21 R22 L85:N87 U87:V88 P87:Q87 L88:M89" name="Verklaring"/>
  </protectedRanges>
  <dataConsolidate/>
  <mergeCells count="157">
    <mergeCell ref="B87:M87"/>
    <mergeCell ref="S87:T87"/>
    <mergeCell ref="N87:R87"/>
    <mergeCell ref="B89:T89"/>
    <mergeCell ref="B88:T88"/>
    <mergeCell ref="B69:M69"/>
    <mergeCell ref="N69:R69"/>
    <mergeCell ref="B61:M61"/>
    <mergeCell ref="N61:R61"/>
    <mergeCell ref="S61:T61"/>
    <mergeCell ref="A63:T63"/>
    <mergeCell ref="B65:M65"/>
    <mergeCell ref="N65:R65"/>
    <mergeCell ref="S65:T65"/>
    <mergeCell ref="B66:M66"/>
    <mergeCell ref="N66:R66"/>
    <mergeCell ref="S66:T66"/>
    <mergeCell ref="N80:R80"/>
    <mergeCell ref="S80:T80"/>
    <mergeCell ref="B82:H82"/>
    <mergeCell ref="I82:T82"/>
    <mergeCell ref="B81:T81"/>
    <mergeCell ref="S74:T74"/>
    <mergeCell ref="N74:R74"/>
    <mergeCell ref="C58:L58"/>
    <mergeCell ref="N58:R58"/>
    <mergeCell ref="S58:T58"/>
    <mergeCell ref="B67:M67"/>
    <mergeCell ref="N67:R67"/>
    <mergeCell ref="S67:T67"/>
    <mergeCell ref="B68:M68"/>
    <mergeCell ref="N68:R68"/>
    <mergeCell ref="S68:T68"/>
    <mergeCell ref="C55:L55"/>
    <mergeCell ref="N55:R55"/>
    <mergeCell ref="S55:T55"/>
    <mergeCell ref="C56:L56"/>
    <mergeCell ref="N56:R56"/>
    <mergeCell ref="S56:T56"/>
    <mergeCell ref="C57:L57"/>
    <mergeCell ref="N57:R57"/>
    <mergeCell ref="S57:T57"/>
    <mergeCell ref="C52:L52"/>
    <mergeCell ref="N52:R52"/>
    <mergeCell ref="S52:T52"/>
    <mergeCell ref="C53:L53"/>
    <mergeCell ref="N53:R53"/>
    <mergeCell ref="S53:T53"/>
    <mergeCell ref="C54:L54"/>
    <mergeCell ref="N54:R54"/>
    <mergeCell ref="S54:T54"/>
    <mergeCell ref="C25:L25"/>
    <mergeCell ref="N31:R31"/>
    <mergeCell ref="S31:T31"/>
    <mergeCell ref="N25:R25"/>
    <mergeCell ref="S25:T25"/>
    <mergeCell ref="B20:T20"/>
    <mergeCell ref="C21:L21"/>
    <mergeCell ref="S40:T40"/>
    <mergeCell ref="B41:M41"/>
    <mergeCell ref="N41:R41"/>
    <mergeCell ref="B91:E91"/>
    <mergeCell ref="A90:E90"/>
    <mergeCell ref="F91:O91"/>
    <mergeCell ref="S38:T38"/>
    <mergeCell ref="B38:M38"/>
    <mergeCell ref="N38:R38"/>
    <mergeCell ref="B39:M39"/>
    <mergeCell ref="N39:R39"/>
    <mergeCell ref="S39:T39"/>
    <mergeCell ref="B40:M40"/>
    <mergeCell ref="N40:R40"/>
    <mergeCell ref="B79:M79"/>
    <mergeCell ref="N79:R79"/>
    <mergeCell ref="S79:T79"/>
    <mergeCell ref="B75:M75"/>
    <mergeCell ref="N75:R75"/>
    <mergeCell ref="S75:T75"/>
    <mergeCell ref="B78:T78"/>
    <mergeCell ref="B86:M86"/>
    <mergeCell ref="N86:R86"/>
    <mergeCell ref="S86:T86"/>
    <mergeCell ref="B84:P84"/>
    <mergeCell ref="Q84:T84"/>
    <mergeCell ref="B85:T85"/>
    <mergeCell ref="C50:L50"/>
    <mergeCell ref="N50:R50"/>
    <mergeCell ref="S50:T50"/>
    <mergeCell ref="C51:L51"/>
    <mergeCell ref="N51:R51"/>
    <mergeCell ref="S51:T51"/>
    <mergeCell ref="B11:T11"/>
    <mergeCell ref="A2:E2"/>
    <mergeCell ref="A5:T5"/>
    <mergeCell ref="A6:T6"/>
    <mergeCell ref="B8:D8"/>
    <mergeCell ref="E8:T8"/>
    <mergeCell ref="B10:O10"/>
    <mergeCell ref="S41:T41"/>
    <mergeCell ref="A18:T18"/>
    <mergeCell ref="N30:R30"/>
    <mergeCell ref="S30:T30"/>
    <mergeCell ref="C31:L31"/>
    <mergeCell ref="N21:T21"/>
    <mergeCell ref="C22:L22"/>
    <mergeCell ref="N22:R22"/>
    <mergeCell ref="S22:T22"/>
    <mergeCell ref="M3:T3"/>
    <mergeCell ref="B12:O12"/>
    <mergeCell ref="A4:H4"/>
    <mergeCell ref="B47:T47"/>
    <mergeCell ref="C48:L48"/>
    <mergeCell ref="N48:T48"/>
    <mergeCell ref="C49:L49"/>
    <mergeCell ref="N49:R49"/>
    <mergeCell ref="S49:T49"/>
    <mergeCell ref="P12:T12"/>
    <mergeCell ref="A36:T36"/>
    <mergeCell ref="A14:T14"/>
    <mergeCell ref="P10:T10"/>
    <mergeCell ref="B13:T13"/>
    <mergeCell ref="A17:T17"/>
    <mergeCell ref="B42:M42"/>
    <mergeCell ref="N42:R42"/>
    <mergeCell ref="B7:T7"/>
    <mergeCell ref="A44:T44"/>
    <mergeCell ref="A45:T45"/>
    <mergeCell ref="C23:L23"/>
    <mergeCell ref="N23:R23"/>
    <mergeCell ref="S23:T23"/>
    <mergeCell ref="C24:L24"/>
    <mergeCell ref="N24:R24"/>
    <mergeCell ref="S24:T24"/>
    <mergeCell ref="B80:M80"/>
    <mergeCell ref="A72:T72"/>
    <mergeCell ref="M90:T90"/>
    <mergeCell ref="M2:T2"/>
    <mergeCell ref="B74:M74"/>
    <mergeCell ref="B77:P77"/>
    <mergeCell ref="Q77:T77"/>
    <mergeCell ref="C26:L26"/>
    <mergeCell ref="N26:R26"/>
    <mergeCell ref="S26:T26"/>
    <mergeCell ref="C27:L27"/>
    <mergeCell ref="N27:R27"/>
    <mergeCell ref="S27:T27"/>
    <mergeCell ref="C28:L28"/>
    <mergeCell ref="N28:R28"/>
    <mergeCell ref="S28:T28"/>
    <mergeCell ref="C29:L29"/>
    <mergeCell ref="N29:R29"/>
    <mergeCell ref="S29:T29"/>
    <mergeCell ref="C30:L30"/>
    <mergeCell ref="B34:M34"/>
    <mergeCell ref="N34:R34"/>
    <mergeCell ref="S34:T34"/>
    <mergeCell ref="I4:T4"/>
  </mergeCells>
  <conditionalFormatting sqref="U2">
    <cfRule type="expression" priority="4">
      <formula>$P$10="neen"</formula>
    </cfRule>
  </conditionalFormatting>
  <conditionalFormatting sqref="A44:U71">
    <cfRule type="expression" dxfId="26" priority="3">
      <formula>$P$10="neen"</formula>
    </cfRule>
  </conditionalFormatting>
  <conditionalFormatting sqref="A77:U78">
    <cfRule type="expression" dxfId="25" priority="2">
      <formula>$P$10="neen"</formula>
    </cfRule>
  </conditionalFormatting>
  <conditionalFormatting sqref="A84:U85">
    <cfRule type="expression" dxfId="24" priority="1">
      <formula>$P$10="neen"</formula>
    </cfRule>
  </conditionalFormatting>
  <dataValidations count="2">
    <dataValidation type="list" allowBlank="1" showInputMessage="1" showErrorMessage="1" sqref="P10:T10 P12:T12" xr:uid="{00000000-0002-0000-0100-000000000000}">
      <formula1>"ja, neen"</formula1>
    </dataValidation>
    <dataValidation type="list" allowBlank="1" showInputMessage="1" showErrorMessage="1" sqref="N80:R80" xr:uid="{00000000-0002-0000-0100-000001000000}">
      <formula1>"ja,neen"</formula1>
    </dataValidation>
  </dataValidations>
  <hyperlinks>
    <hyperlink ref="A2:E2" location="'Algemene Informatie'!A1" display=" &lt;&lt; Naar Algemene informatie" xr:uid="{00000000-0004-0000-0100-000000000000}"/>
    <hyperlink ref="U8" location="Toelichtingen!A8" display="naar de toelichting" xr:uid="{00000000-0004-0000-0100-000002000000}"/>
    <hyperlink ref="U39" location="Toelichtingen!A20" display="naar de toelichting" xr:uid="{00000000-0004-0000-0100-000003000000}"/>
    <hyperlink ref="U40" location="Toelichtingen!A22" display="naar de toelichting" xr:uid="{00000000-0004-0000-0100-000004000000}"/>
    <hyperlink ref="U41" location="Toelichtingen!A23" display="naar de toelichting" xr:uid="{00000000-0004-0000-0100-000005000000}"/>
    <hyperlink ref="U12" location="Toelichtingen!A16" display="naar de toelichting" xr:uid="{00000000-0004-0000-0100-000006000000}"/>
    <hyperlink ref="U77" location="Toelichtingen!A26" display="naar de toelichting" xr:uid="{00000000-0004-0000-0100-000008000000}"/>
    <hyperlink ref="U84" location="Toelichtingen!A27" display="naar de toelichting" xr:uid="{00000000-0004-0000-0100-000009000000}"/>
    <hyperlink ref="U80" location="Toelichtingen!A27" display="naar de toelichting" xr:uid="{00000000-0004-0000-0100-00000F000000}"/>
    <hyperlink ref="A90:E90" location="'Algemene Informatie'!A1" display=" &lt;&lt; Naar Algemene informatie" xr:uid="{00000000-0004-0000-0100-000010000000}"/>
    <hyperlink ref="U66" location="Toelichtingen!A20" display="naar de toelichting" xr:uid="{B79C7E1F-D166-49C8-9079-351BF2F40E5F}"/>
    <hyperlink ref="U67" location="Toelichtingen!A21" display="naar de toelichting" xr:uid="{A41B438A-25A3-4E75-A7C5-2D4CF51E5163}"/>
    <hyperlink ref="U68" location="Toelichtingen!A23" display="naar de toelichting" xr:uid="{5A813C4E-B9D5-490C-B5BE-4CF149463BC2}"/>
    <hyperlink ref="U18" location="Toelichtingen!A10" display="naar de toelichting" xr:uid="{6226E8FA-EA6A-433D-9349-D17252D55044}"/>
    <hyperlink ref="U45" location="Toelichtingen!A10" display="naar de toelichting" xr:uid="{C525AB6E-74D3-48D3-A375-DAC07ACFC2A5}"/>
    <hyperlink ref="M2:T2" location="'Overzicht subsidiedossier'!A1" display="Naar overzicht subsidiedossier  &gt;&gt; " xr:uid="{3AC205A6-C278-42A8-A8A8-8A6728D9EF01}"/>
    <hyperlink ref="M90:T90" location="'Overzicht subsidiedossier'!A1" display="Naar overzicht subsidiedossier  &gt;&gt; " xr:uid="{B2E1E093-C8BB-46BB-98B3-591DA858B338}"/>
  </hyperlinks>
  <pageMargins left="0.23622047244094491" right="0.23622047244094491" top="0.74803149606299213" bottom="0.74803149606299213" header="0.31496062992125984" footer="0.31496062992125984"/>
  <pageSetup paperSize="9" scale="83" fitToHeight="0" orientation="portrait" r:id="rId1"/>
  <rowBreaks count="2" manualBreakCount="2">
    <brk id="43" max="16383" man="1"/>
    <brk id="88"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9E3352A0-6EF0-4A18-A900-8EDEE78B58E3}">
          <x14:formula1>
            <xm:f>'achtergrondgegevens gemeenten'!$A$2:$A$150</xm:f>
          </x14:formula1>
          <xm:sqref>V4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A5E7F-B850-4CB1-8182-27B52A20A429}">
  <sheetPr>
    <tabColor rgb="FFB7C9CD"/>
    <outlinePr applyStyles="1" summaryBelow="0" summaryRight="0"/>
    <pageSetUpPr fitToPage="1"/>
  </sheetPr>
  <dimension ref="A1:CE97"/>
  <sheetViews>
    <sheetView showGridLines="0" topLeftCell="A80" zoomScaleNormal="100" zoomScaleSheetLayoutView="130" workbookViewId="0">
      <selection activeCell="N87" sqref="N87:R87"/>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265</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266</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49" t="s">
        <v>277</v>
      </c>
      <c r="C87" s="149"/>
      <c r="D87" s="149"/>
      <c r="E87" s="149"/>
      <c r="F87" s="149"/>
      <c r="G87" s="149"/>
      <c r="H87" s="149"/>
      <c r="I87" s="149"/>
      <c r="J87" s="149"/>
      <c r="K87" s="149"/>
      <c r="L87" s="149"/>
      <c r="M87" s="149"/>
      <c r="N87" s="150"/>
      <c r="O87" s="150"/>
      <c r="P87" s="150"/>
      <c r="Q87" s="150"/>
      <c r="R87" s="150"/>
      <c r="S87" s="122" t="s">
        <v>0</v>
      </c>
      <c r="T87" s="122"/>
      <c r="U87" s="45"/>
      <c r="V87" s="73"/>
      <c r="W87" s="73"/>
      <c r="X87" s="73"/>
      <c r="Y87" s="73"/>
      <c r="Z87" s="11"/>
      <c r="AA87" s="11"/>
      <c r="AB87" s="11"/>
      <c r="AC87" s="11"/>
      <c r="AD87" s="11"/>
      <c r="AE87" s="11"/>
      <c r="AF87" s="11"/>
      <c r="AG87" s="11"/>
      <c r="AH87" s="11"/>
    </row>
    <row r="88" spans="1:34" ht="24.6" customHeight="1" x14ac:dyDescent="0.25">
      <c r="A88" s="39"/>
      <c r="B88" s="152" t="s">
        <v>279</v>
      </c>
      <c r="C88" s="152"/>
      <c r="D88" s="152"/>
      <c r="E88" s="152"/>
      <c r="F88" s="152"/>
      <c r="G88" s="152"/>
      <c r="H88" s="152"/>
      <c r="I88" s="152"/>
      <c r="J88" s="152"/>
      <c r="K88" s="152"/>
      <c r="L88" s="152"/>
      <c r="M88" s="152"/>
      <c r="N88" s="152"/>
      <c r="O88" s="152"/>
      <c r="P88" s="152"/>
      <c r="Q88" s="152"/>
      <c r="R88" s="152"/>
      <c r="S88" s="152"/>
      <c r="T88" s="152"/>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YaGyGb4KO9mv1UhQ626cTi5m+HFzQTXSfnSgM5khyaTja2oS0Qn9FjHHnkpxRTIVs9IEgkn+pHI/NJc2PxlbMw==" saltValue="5YRVuT7iTuia7dFPykfFhg=="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91:E91"/>
    <mergeCell ref="B92:E92"/>
    <mergeCell ref="F92:O92"/>
    <mergeCell ref="B84:P84"/>
    <mergeCell ref="Q84:T84"/>
    <mergeCell ref="B85:T85"/>
    <mergeCell ref="B86:M86"/>
    <mergeCell ref="N86:R86"/>
    <mergeCell ref="S86:T86"/>
    <mergeCell ref="B87:M87"/>
    <mergeCell ref="N87:R87"/>
    <mergeCell ref="S87:T87"/>
    <mergeCell ref="B88:T88"/>
    <mergeCell ref="B89:T89"/>
    <mergeCell ref="M91:T91"/>
    <mergeCell ref="B80:M80"/>
    <mergeCell ref="N80:R80"/>
    <mergeCell ref="S80:T80"/>
    <mergeCell ref="B81:T81"/>
    <mergeCell ref="B82:H82"/>
    <mergeCell ref="I82:T82"/>
    <mergeCell ref="B77:P77"/>
    <mergeCell ref="Q77:T77"/>
    <mergeCell ref="B78:T78"/>
    <mergeCell ref="B79:M79"/>
    <mergeCell ref="N79:R79"/>
    <mergeCell ref="S79:T79"/>
    <mergeCell ref="B74:M74"/>
    <mergeCell ref="N74:R74"/>
    <mergeCell ref="S74:T74"/>
    <mergeCell ref="B75:M75"/>
    <mergeCell ref="N75:R75"/>
    <mergeCell ref="S75:T75"/>
    <mergeCell ref="B68:M68"/>
    <mergeCell ref="N68:R68"/>
    <mergeCell ref="S68:T68"/>
    <mergeCell ref="B69:M69"/>
    <mergeCell ref="N69:R69"/>
    <mergeCell ref="A72:T72"/>
    <mergeCell ref="B66:M66"/>
    <mergeCell ref="N66:R66"/>
    <mergeCell ref="S66:T66"/>
    <mergeCell ref="B67:M67"/>
    <mergeCell ref="N67:R67"/>
    <mergeCell ref="S67:T67"/>
    <mergeCell ref="B61:M61"/>
    <mergeCell ref="N61:R61"/>
    <mergeCell ref="S61:T61"/>
    <mergeCell ref="A63:T63"/>
    <mergeCell ref="B65:M65"/>
    <mergeCell ref="N65:R65"/>
    <mergeCell ref="S65:T65"/>
    <mergeCell ref="C57:L57"/>
    <mergeCell ref="N57:R57"/>
    <mergeCell ref="S57:T57"/>
    <mergeCell ref="C58:L58"/>
    <mergeCell ref="N58:R58"/>
    <mergeCell ref="S58:T58"/>
    <mergeCell ref="C55:L55"/>
    <mergeCell ref="N55:R55"/>
    <mergeCell ref="S55:T55"/>
    <mergeCell ref="C56:L56"/>
    <mergeCell ref="N56:R56"/>
    <mergeCell ref="S56:T56"/>
    <mergeCell ref="C53:L53"/>
    <mergeCell ref="N53:R53"/>
    <mergeCell ref="S53:T53"/>
    <mergeCell ref="C54:L54"/>
    <mergeCell ref="N54:R54"/>
    <mergeCell ref="S54:T54"/>
    <mergeCell ref="C51:L51"/>
    <mergeCell ref="N51:R51"/>
    <mergeCell ref="S51:T51"/>
    <mergeCell ref="C52:L52"/>
    <mergeCell ref="N52:R52"/>
    <mergeCell ref="S52:T52"/>
    <mergeCell ref="C49:L49"/>
    <mergeCell ref="N49:R49"/>
    <mergeCell ref="S49:T49"/>
    <mergeCell ref="C50:L50"/>
    <mergeCell ref="N50:R50"/>
    <mergeCell ref="S50:T50"/>
    <mergeCell ref="B42:M42"/>
    <mergeCell ref="N42:R42"/>
    <mergeCell ref="A44:T44"/>
    <mergeCell ref="A45:T45"/>
    <mergeCell ref="B47:T47"/>
    <mergeCell ref="C48:L48"/>
    <mergeCell ref="N48:T48"/>
    <mergeCell ref="B40:M40"/>
    <mergeCell ref="N40:R40"/>
    <mergeCell ref="S40:T40"/>
    <mergeCell ref="B41:M41"/>
    <mergeCell ref="N41:R41"/>
    <mergeCell ref="S41:T41"/>
    <mergeCell ref="A36:T36"/>
    <mergeCell ref="B38:M38"/>
    <mergeCell ref="N38:R38"/>
    <mergeCell ref="S38:T38"/>
    <mergeCell ref="B39:M39"/>
    <mergeCell ref="N39:R39"/>
    <mergeCell ref="S39:T39"/>
    <mergeCell ref="C31:L31"/>
    <mergeCell ref="N31:R31"/>
    <mergeCell ref="S31:T31"/>
    <mergeCell ref="B34:M34"/>
    <mergeCell ref="N34:R34"/>
    <mergeCell ref="S34:T34"/>
    <mergeCell ref="C29:L29"/>
    <mergeCell ref="N29:R29"/>
    <mergeCell ref="S29:T29"/>
    <mergeCell ref="C30:L30"/>
    <mergeCell ref="N30:R30"/>
    <mergeCell ref="S30:T30"/>
    <mergeCell ref="C27:L27"/>
    <mergeCell ref="N27:R27"/>
    <mergeCell ref="S27:T27"/>
    <mergeCell ref="C28:L28"/>
    <mergeCell ref="N28:R28"/>
    <mergeCell ref="S28:T28"/>
    <mergeCell ref="C25:L25"/>
    <mergeCell ref="N25:R25"/>
    <mergeCell ref="S25:T25"/>
    <mergeCell ref="C26:L26"/>
    <mergeCell ref="N26:R26"/>
    <mergeCell ref="S26:T26"/>
    <mergeCell ref="C23:L23"/>
    <mergeCell ref="N23:R23"/>
    <mergeCell ref="S23:T23"/>
    <mergeCell ref="C24:L24"/>
    <mergeCell ref="N24:R24"/>
    <mergeCell ref="S24:T24"/>
    <mergeCell ref="B20:T20"/>
    <mergeCell ref="C21:L21"/>
    <mergeCell ref="N21:T21"/>
    <mergeCell ref="C22:L22"/>
    <mergeCell ref="N22:R22"/>
    <mergeCell ref="S22:T22"/>
    <mergeCell ref="A14:T14"/>
    <mergeCell ref="A17:T17"/>
    <mergeCell ref="A18:T18"/>
    <mergeCell ref="B7:T7"/>
    <mergeCell ref="B8:D8"/>
    <mergeCell ref="E8:T8"/>
    <mergeCell ref="B10:O10"/>
    <mergeCell ref="P10:T10"/>
    <mergeCell ref="B11:T11"/>
    <mergeCell ref="A2:E2"/>
    <mergeCell ref="M3:T3"/>
    <mergeCell ref="A4:H4"/>
    <mergeCell ref="I4:T4"/>
    <mergeCell ref="A5:T5"/>
    <mergeCell ref="A6:T6"/>
    <mergeCell ref="B12:O12"/>
    <mergeCell ref="P12:T12"/>
    <mergeCell ref="B13:T13"/>
    <mergeCell ref="M2:T2"/>
  </mergeCells>
  <conditionalFormatting sqref="U2">
    <cfRule type="expression" priority="4">
      <formula>$P$10="neen"</formula>
    </cfRule>
  </conditionalFormatting>
  <conditionalFormatting sqref="A44:U71">
    <cfRule type="expression" dxfId="23" priority="3">
      <formula>$P$10="neen"</formula>
    </cfRule>
  </conditionalFormatting>
  <conditionalFormatting sqref="A77:U78">
    <cfRule type="expression" dxfId="22" priority="2">
      <formula>$P$10="neen"</formula>
    </cfRule>
  </conditionalFormatting>
  <conditionalFormatting sqref="A84:U85">
    <cfRule type="expression" dxfId="21" priority="1">
      <formula>$P$10="neen"</formula>
    </cfRule>
  </conditionalFormatting>
  <dataValidations count="2">
    <dataValidation type="list" allowBlank="1" showInputMessage="1" showErrorMessage="1" sqref="N80:R80" xr:uid="{EAA4DC3F-FCDF-42DE-A466-DE396A06DC6E}">
      <formula1>"ja,neen"</formula1>
    </dataValidation>
    <dataValidation type="list" allowBlank="1" showInputMessage="1" showErrorMessage="1" sqref="P10:T10 P12:T12" xr:uid="{A4CEDB1F-0138-405B-BD84-A0B49FFC2EE6}">
      <formula1>"ja, neen"</formula1>
    </dataValidation>
  </dataValidations>
  <hyperlinks>
    <hyperlink ref="A2:E2" location="'Algemene Informatie'!A1" display=" &lt;&lt; Naar Algemene informatie" xr:uid="{229EA95B-45B0-4768-80BF-2AA98C1C2470}"/>
    <hyperlink ref="U8" location="Toelichtingen!A8" display="naar de toelichting" xr:uid="{3334DD3E-B313-4C98-9472-BD63B41E1714}"/>
    <hyperlink ref="U39" location="Toelichtingen!A20" display="naar de toelichting" xr:uid="{899B6FC1-463C-4E78-A733-8A374A17FACA}"/>
    <hyperlink ref="U40" location="Toelichtingen!A22" display="naar de toelichting" xr:uid="{DD715FC0-20DC-4D60-B380-A2C07DC6F16A}"/>
    <hyperlink ref="U41" location="Toelichtingen!A23" display="naar de toelichting" xr:uid="{5657D722-CF39-4096-BB25-C9323CAB1E2D}"/>
    <hyperlink ref="U12" location="Toelichtingen!A16" display="naar de toelichting" xr:uid="{EE7B6D6A-ABA8-45E4-8BC5-8BB643E8B9AD}"/>
    <hyperlink ref="U77" location="Toelichtingen!A26" display="naar de toelichting" xr:uid="{A3D46621-7AA4-435A-A854-3B814E04CB77}"/>
    <hyperlink ref="U84" location="Toelichtingen!A27" display="naar de toelichting" xr:uid="{61B9F977-323C-4632-8593-7475DE2BC48B}"/>
    <hyperlink ref="U80" location="Toelichtingen!A27" display="naar de toelichting" xr:uid="{A2946820-2833-425B-B634-86A732D67D9A}"/>
    <hyperlink ref="A91:E91" location="'Algemene Informatie'!A1" display=" &lt;&lt; Naar Algemene informatie" xr:uid="{B08FC2B1-DDB4-4D27-B662-17D47927026D}"/>
    <hyperlink ref="U66" location="Toelichtingen!A20" display="naar de toelichting" xr:uid="{7397C6E5-8FD8-4E55-BCFB-1D2CBC9195BA}"/>
    <hyperlink ref="U67" location="Toelichtingen!A21" display="naar de toelichting" xr:uid="{984B2F50-0C49-4E0B-B7A5-4D8DC40B1E6B}"/>
    <hyperlink ref="U68" location="Toelichtingen!A23" display="naar de toelichting" xr:uid="{D21D3D7D-9F15-4008-90D5-99E49CD6C055}"/>
    <hyperlink ref="U18" location="Toelichtingen!A10" display="naar de toelichting" xr:uid="{8D9CC5DD-02B1-4800-A901-E13B8FDACE95}"/>
    <hyperlink ref="U45" location="Toelichtingen!A10" display="naar de toelichting" xr:uid="{AEFE4F39-D0C2-4719-B96F-8AC158BE91D0}"/>
    <hyperlink ref="M2:T2" location="'Overzicht subsidiedossier'!A1" display="Naar overzicht subsidiedossier  &gt;&gt; " xr:uid="{964A2324-7D87-4DC7-8FC8-A6E617E3308F}"/>
    <hyperlink ref="M91:T91" location="'Overzicht subsidiedossier'!A1" display="Naar overzicht subsidiedossier  &gt;&gt; " xr:uid="{21705AB1-D666-4ECA-87C9-11C058B17262}"/>
  </hyperlinks>
  <pageMargins left="0.23622047244094491" right="0.23622047244094491" top="0.74803149606299213" bottom="0.74803149606299213" header="0.31496062992125984" footer="0.31496062992125984"/>
  <pageSetup paperSize="9" scale="83"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22263949-3A5B-467C-8916-3C602CD308D0}">
          <x14:formula1>
            <xm:f>'achtergrondgegevens gemeenten'!$A$2:$A$150</xm:f>
          </x14:formula1>
          <xm:sqref>V4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078F2-9B85-445B-ABEA-E1E420FC3173}">
  <sheetPr>
    <tabColor rgb="FFB7C9CD"/>
    <outlinePr applyStyles="1" summaryBelow="0" summaryRight="0"/>
    <pageSetUpPr fitToPage="1"/>
  </sheetPr>
  <dimension ref="A1:CE97"/>
  <sheetViews>
    <sheetView showGridLines="0" topLeftCell="A14" zoomScaleNormal="100" zoomScaleSheetLayoutView="130" workbookViewId="0">
      <selection activeCell="N87" sqref="N87:R87"/>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267</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268</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49" t="s">
        <v>276</v>
      </c>
      <c r="C87" s="149"/>
      <c r="D87" s="149"/>
      <c r="E87" s="149"/>
      <c r="F87" s="149"/>
      <c r="G87" s="149"/>
      <c r="H87" s="149"/>
      <c r="I87" s="149"/>
      <c r="J87" s="149"/>
      <c r="K87" s="149"/>
      <c r="L87" s="149"/>
      <c r="M87" s="149"/>
      <c r="N87" s="150"/>
      <c r="O87" s="150"/>
      <c r="P87" s="150"/>
      <c r="Q87" s="150"/>
      <c r="R87" s="150"/>
      <c r="S87" s="122" t="s">
        <v>0</v>
      </c>
      <c r="T87" s="122"/>
      <c r="U87" s="45"/>
      <c r="V87" s="73"/>
      <c r="W87" s="73"/>
      <c r="X87" s="73"/>
      <c r="Y87" s="73"/>
      <c r="Z87" s="11"/>
      <c r="AA87" s="11"/>
      <c r="AB87" s="11"/>
      <c r="AC87" s="11"/>
      <c r="AD87" s="11"/>
      <c r="AE87" s="11"/>
      <c r="AF87" s="11"/>
      <c r="AG87" s="11"/>
      <c r="AH87" s="11"/>
    </row>
    <row r="88" spans="1:34" ht="24.6" customHeight="1" x14ac:dyDescent="0.25">
      <c r="A88" s="39"/>
      <c r="B88" s="152" t="s">
        <v>279</v>
      </c>
      <c r="C88" s="152"/>
      <c r="D88" s="152"/>
      <c r="E88" s="152"/>
      <c r="F88" s="152"/>
      <c r="G88" s="152"/>
      <c r="H88" s="152"/>
      <c r="I88" s="152"/>
      <c r="J88" s="152"/>
      <c r="K88" s="152"/>
      <c r="L88" s="152"/>
      <c r="M88" s="152"/>
      <c r="N88" s="152"/>
      <c r="O88" s="152"/>
      <c r="P88" s="152"/>
      <c r="Q88" s="152"/>
      <c r="R88" s="152"/>
      <c r="S88" s="152"/>
      <c r="T88" s="152"/>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hnpDoURo4vSiKG2o1E62bZx4UF0BXwYWe0mQG7/0UZzr/cf1qgl2YhQvQCtcQ1Z1zQx1MWH+COcV6xvuxkmPsQ==" saltValue="YWsRf4P4TmkVR6SOglkI0Q=="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91:E91"/>
    <mergeCell ref="B92:E92"/>
    <mergeCell ref="F92:O92"/>
    <mergeCell ref="B84:P84"/>
    <mergeCell ref="Q84:T84"/>
    <mergeCell ref="B85:T85"/>
    <mergeCell ref="B86:M86"/>
    <mergeCell ref="N86:R86"/>
    <mergeCell ref="S86:T86"/>
    <mergeCell ref="B87:M87"/>
    <mergeCell ref="N87:R87"/>
    <mergeCell ref="S87:T87"/>
    <mergeCell ref="B88:T88"/>
    <mergeCell ref="B89:T89"/>
    <mergeCell ref="M91:T91"/>
    <mergeCell ref="B80:M80"/>
    <mergeCell ref="N80:R80"/>
    <mergeCell ref="S80:T80"/>
    <mergeCell ref="B81:T81"/>
    <mergeCell ref="B82:H82"/>
    <mergeCell ref="I82:T82"/>
    <mergeCell ref="B77:P77"/>
    <mergeCell ref="Q77:T77"/>
    <mergeCell ref="B78:T78"/>
    <mergeCell ref="B79:M79"/>
    <mergeCell ref="N79:R79"/>
    <mergeCell ref="S79:T79"/>
    <mergeCell ref="B74:M74"/>
    <mergeCell ref="N74:R74"/>
    <mergeCell ref="S74:T74"/>
    <mergeCell ref="B75:M75"/>
    <mergeCell ref="N75:R75"/>
    <mergeCell ref="S75:T75"/>
    <mergeCell ref="B68:M68"/>
    <mergeCell ref="N68:R68"/>
    <mergeCell ref="S68:T68"/>
    <mergeCell ref="B69:M69"/>
    <mergeCell ref="N69:R69"/>
    <mergeCell ref="A72:T72"/>
    <mergeCell ref="B66:M66"/>
    <mergeCell ref="N66:R66"/>
    <mergeCell ref="S66:T66"/>
    <mergeCell ref="B67:M67"/>
    <mergeCell ref="N67:R67"/>
    <mergeCell ref="S67:T67"/>
    <mergeCell ref="B61:M61"/>
    <mergeCell ref="N61:R61"/>
    <mergeCell ref="S61:T61"/>
    <mergeCell ref="A63:T63"/>
    <mergeCell ref="B65:M65"/>
    <mergeCell ref="N65:R65"/>
    <mergeCell ref="S65:T65"/>
    <mergeCell ref="C57:L57"/>
    <mergeCell ref="N57:R57"/>
    <mergeCell ref="S57:T57"/>
    <mergeCell ref="C58:L58"/>
    <mergeCell ref="N58:R58"/>
    <mergeCell ref="S58:T58"/>
    <mergeCell ref="C55:L55"/>
    <mergeCell ref="N55:R55"/>
    <mergeCell ref="S55:T55"/>
    <mergeCell ref="C56:L56"/>
    <mergeCell ref="N56:R56"/>
    <mergeCell ref="S56:T56"/>
    <mergeCell ref="C53:L53"/>
    <mergeCell ref="N53:R53"/>
    <mergeCell ref="S53:T53"/>
    <mergeCell ref="C54:L54"/>
    <mergeCell ref="N54:R54"/>
    <mergeCell ref="S54:T54"/>
    <mergeCell ref="C51:L51"/>
    <mergeCell ref="N51:R51"/>
    <mergeCell ref="S51:T51"/>
    <mergeCell ref="C52:L52"/>
    <mergeCell ref="N52:R52"/>
    <mergeCell ref="S52:T52"/>
    <mergeCell ref="C49:L49"/>
    <mergeCell ref="N49:R49"/>
    <mergeCell ref="S49:T49"/>
    <mergeCell ref="C50:L50"/>
    <mergeCell ref="N50:R50"/>
    <mergeCell ref="S50:T50"/>
    <mergeCell ref="B42:M42"/>
    <mergeCell ref="N42:R42"/>
    <mergeCell ref="A44:T44"/>
    <mergeCell ref="A45:T45"/>
    <mergeCell ref="B47:T47"/>
    <mergeCell ref="C48:L48"/>
    <mergeCell ref="N48:T48"/>
    <mergeCell ref="B40:M40"/>
    <mergeCell ref="N40:R40"/>
    <mergeCell ref="S40:T40"/>
    <mergeCell ref="B41:M41"/>
    <mergeCell ref="N41:R41"/>
    <mergeCell ref="S41:T41"/>
    <mergeCell ref="A36:T36"/>
    <mergeCell ref="B38:M38"/>
    <mergeCell ref="N38:R38"/>
    <mergeCell ref="S38:T38"/>
    <mergeCell ref="B39:M39"/>
    <mergeCell ref="N39:R39"/>
    <mergeCell ref="S39:T39"/>
    <mergeCell ref="C31:L31"/>
    <mergeCell ref="N31:R31"/>
    <mergeCell ref="S31:T31"/>
    <mergeCell ref="B34:M34"/>
    <mergeCell ref="N34:R34"/>
    <mergeCell ref="S34:T34"/>
    <mergeCell ref="C29:L29"/>
    <mergeCell ref="N29:R29"/>
    <mergeCell ref="S29:T29"/>
    <mergeCell ref="C30:L30"/>
    <mergeCell ref="N30:R30"/>
    <mergeCell ref="S30:T30"/>
    <mergeCell ref="C27:L27"/>
    <mergeCell ref="N27:R27"/>
    <mergeCell ref="S27:T27"/>
    <mergeCell ref="C28:L28"/>
    <mergeCell ref="N28:R28"/>
    <mergeCell ref="S28:T28"/>
    <mergeCell ref="C25:L25"/>
    <mergeCell ref="N25:R25"/>
    <mergeCell ref="S25:T25"/>
    <mergeCell ref="C26:L26"/>
    <mergeCell ref="N26:R26"/>
    <mergeCell ref="S26:T26"/>
    <mergeCell ref="C23:L23"/>
    <mergeCell ref="N23:R23"/>
    <mergeCell ref="S23:T23"/>
    <mergeCell ref="C24:L24"/>
    <mergeCell ref="N24:R24"/>
    <mergeCell ref="S24:T24"/>
    <mergeCell ref="B20:T20"/>
    <mergeCell ref="C21:L21"/>
    <mergeCell ref="N21:T21"/>
    <mergeCell ref="C22:L22"/>
    <mergeCell ref="N22:R22"/>
    <mergeCell ref="S22:T22"/>
    <mergeCell ref="A14:T14"/>
    <mergeCell ref="A17:T17"/>
    <mergeCell ref="A18:T18"/>
    <mergeCell ref="B7:T7"/>
    <mergeCell ref="B8:D8"/>
    <mergeCell ref="E8:T8"/>
    <mergeCell ref="B10:O10"/>
    <mergeCell ref="P10:T10"/>
    <mergeCell ref="B11:T11"/>
    <mergeCell ref="A2:E2"/>
    <mergeCell ref="M3:T3"/>
    <mergeCell ref="A4:H4"/>
    <mergeCell ref="I4:T4"/>
    <mergeCell ref="A5:T5"/>
    <mergeCell ref="A6:T6"/>
    <mergeCell ref="B12:O12"/>
    <mergeCell ref="P12:T12"/>
    <mergeCell ref="B13:T13"/>
    <mergeCell ref="M2:T2"/>
  </mergeCells>
  <conditionalFormatting sqref="U2">
    <cfRule type="expression" priority="4">
      <formula>$P$10="neen"</formula>
    </cfRule>
  </conditionalFormatting>
  <conditionalFormatting sqref="A44:U71">
    <cfRule type="expression" dxfId="20" priority="3">
      <formula>$P$10="neen"</formula>
    </cfRule>
  </conditionalFormatting>
  <conditionalFormatting sqref="A77:U78">
    <cfRule type="expression" dxfId="19" priority="2">
      <formula>$P$10="neen"</formula>
    </cfRule>
  </conditionalFormatting>
  <conditionalFormatting sqref="A84:U85">
    <cfRule type="expression" dxfId="18" priority="1">
      <formula>$P$10="neen"</formula>
    </cfRule>
  </conditionalFormatting>
  <dataValidations count="2">
    <dataValidation type="list" allowBlank="1" showInputMessage="1" showErrorMessage="1" sqref="N80:R80" xr:uid="{D9033562-F653-4C36-8C8B-A2DF94A52B86}">
      <formula1>"ja,neen"</formula1>
    </dataValidation>
    <dataValidation type="list" allowBlank="1" showInputMessage="1" showErrorMessage="1" sqref="P10:T10 P12:T12" xr:uid="{13DE7E74-2AFA-4E0B-97D4-6272A44D7C28}">
      <formula1>"ja, neen"</formula1>
    </dataValidation>
  </dataValidations>
  <hyperlinks>
    <hyperlink ref="A2:E2" location="'Algemene Informatie'!A1" display=" &lt;&lt; Naar Algemene informatie" xr:uid="{5E2BFFA0-F0C5-4048-8E09-9F635592EF43}"/>
    <hyperlink ref="U8" location="Toelichtingen!A8" display="naar de toelichting" xr:uid="{C70D4351-87FA-4FB5-9D25-4227B594C18A}"/>
    <hyperlink ref="U39" location="Toelichtingen!A20" display="naar de toelichting" xr:uid="{5BFDBC70-4482-49CE-AA61-1EE638E6A212}"/>
    <hyperlink ref="U40" location="Toelichtingen!A22" display="naar de toelichting" xr:uid="{BDA61F41-FE72-4F21-A904-C2D3076797E4}"/>
    <hyperlink ref="U41" location="Toelichtingen!A23" display="naar de toelichting" xr:uid="{46A5C91C-F8DB-4BC9-B827-F9AB0BB74BD8}"/>
    <hyperlink ref="U12" location="Toelichtingen!A16" display="naar de toelichting" xr:uid="{F6E9233C-5B91-4124-8139-3D9EC8ACC27A}"/>
    <hyperlink ref="U77" location="Toelichtingen!A26" display="naar de toelichting" xr:uid="{2E3D622B-C3B2-48BE-B7DE-5C515F3514C0}"/>
    <hyperlink ref="U84" location="Toelichtingen!A27" display="naar de toelichting" xr:uid="{C7AC1008-B786-4352-970C-DDB2A85B96CC}"/>
    <hyperlink ref="U80" location="Toelichtingen!A27" display="naar de toelichting" xr:uid="{97BF86C1-E1BD-4BB8-B5FE-56754371A739}"/>
    <hyperlink ref="A91:E91" location="'Algemene Informatie'!A1" display=" &lt;&lt; Naar Algemene informatie" xr:uid="{868A9883-5160-416C-B1D1-43B9B9E53F24}"/>
    <hyperlink ref="U66" location="Toelichtingen!A20" display="naar de toelichting" xr:uid="{18DF7907-61A4-434B-A5AC-C03FCD2B4B09}"/>
    <hyperlink ref="U67" location="Toelichtingen!A21" display="naar de toelichting" xr:uid="{AFB4A0A3-6A7B-4843-B9E9-85ED616573FA}"/>
    <hyperlink ref="U68" location="Toelichtingen!A23" display="naar de toelichting" xr:uid="{3AD84F46-0B3D-40D4-A1DB-C5242F85E387}"/>
    <hyperlink ref="U18" location="Toelichtingen!A10" display="naar de toelichting" xr:uid="{110BB5EE-AE5C-4C3C-BC79-D372F22ECF02}"/>
    <hyperlink ref="U45" location="Toelichtingen!A10" display="naar de toelichting" xr:uid="{A665AE39-1955-4DA6-9BE7-4F36C9D71243}"/>
    <hyperlink ref="M2:T2" location="'Overzicht subsidiedossier'!A1" display="Naar overzicht subsidiedossier  &gt;&gt; " xr:uid="{253D8BED-8D67-4657-93C8-7AB46B548B15}"/>
    <hyperlink ref="M91:T91" location="'Overzicht subsidiedossier'!A1" display="Naar overzicht subsidiedossier  &gt;&gt; " xr:uid="{C7FCC8A4-6FE6-4FED-AF1C-4E6EFE991449}"/>
  </hyperlinks>
  <pageMargins left="0.23622047244094491" right="0.23622047244094491" top="0.74803149606299213" bottom="0.74803149606299213" header="0.31496062992125984" footer="0.31496062992125984"/>
  <pageSetup paperSize="9" scale="96"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79DE41E-B467-43CA-A4FE-10D97CCAD4B4}">
          <x14:formula1>
            <xm:f>'achtergrondgegevens gemeenten'!$A$2:$A$150</xm:f>
          </x14:formula1>
          <xm:sqref>V4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00B2-A76E-44B9-90C0-1ABD23F66819}">
  <sheetPr>
    <tabColor rgb="FFB7C9CD"/>
    <outlinePr applyStyles="1" summaryBelow="0" summaryRight="0"/>
    <pageSetUpPr fitToPage="1"/>
  </sheetPr>
  <dimension ref="A1:CE97"/>
  <sheetViews>
    <sheetView showGridLines="0" topLeftCell="A68" zoomScaleNormal="100" zoomScaleSheetLayoutView="130" workbookViewId="0">
      <selection activeCell="C24" sqref="C24:L24"/>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269</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270</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22" t="s">
        <v>275</v>
      </c>
      <c r="C87" s="122"/>
      <c r="D87" s="122"/>
      <c r="E87" s="122"/>
      <c r="F87" s="122"/>
      <c r="G87" s="122"/>
      <c r="H87" s="122"/>
      <c r="I87" s="122"/>
      <c r="J87" s="122"/>
      <c r="K87" s="122"/>
      <c r="L87" s="122"/>
      <c r="M87" s="122"/>
      <c r="N87" s="155"/>
      <c r="O87" s="155"/>
      <c r="P87" s="155"/>
      <c r="Q87" s="155"/>
      <c r="R87" s="155"/>
      <c r="S87" s="122" t="s">
        <v>0</v>
      </c>
      <c r="T87" s="122"/>
      <c r="U87" s="45"/>
      <c r="V87" s="73"/>
      <c r="W87" s="73"/>
      <c r="X87" s="73"/>
      <c r="Y87" s="73"/>
      <c r="Z87" s="11"/>
      <c r="AA87" s="11"/>
      <c r="AB87" s="11"/>
      <c r="AC87" s="11"/>
      <c r="AD87" s="11"/>
      <c r="AE87" s="11"/>
      <c r="AF87" s="11"/>
      <c r="AG87" s="11"/>
      <c r="AH87" s="11"/>
    </row>
    <row r="88" spans="1:34" ht="24.6" customHeight="1" x14ac:dyDescent="0.25">
      <c r="A88" s="39"/>
      <c r="B88" s="156" t="s">
        <v>279</v>
      </c>
      <c r="C88" s="156"/>
      <c r="D88" s="156"/>
      <c r="E88" s="156"/>
      <c r="F88" s="156"/>
      <c r="G88" s="156"/>
      <c r="H88" s="156"/>
      <c r="I88" s="156"/>
      <c r="J88" s="156"/>
      <c r="K88" s="156"/>
      <c r="L88" s="156"/>
      <c r="M88" s="156"/>
      <c r="N88" s="156"/>
      <c r="O88" s="156"/>
      <c r="P88" s="156"/>
      <c r="Q88" s="156"/>
      <c r="R88" s="156"/>
      <c r="S88" s="156"/>
      <c r="T88" s="156"/>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IOd77qYFUnRHqy0sOrAj46lNdWEdKbvxbLlvSkPv6ms9ZcDAJVtWwr5hwZ6S/LrgTyuJ8iX6xXUxxIRUsMEZjA==" saltValue="Q++D4d5o6hoDueSyYSmSHw=="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91:E91"/>
    <mergeCell ref="B92:E92"/>
    <mergeCell ref="F92:O92"/>
    <mergeCell ref="B84:P84"/>
    <mergeCell ref="Q84:T84"/>
    <mergeCell ref="B85:T85"/>
    <mergeCell ref="B86:M86"/>
    <mergeCell ref="N86:R86"/>
    <mergeCell ref="S86:T86"/>
    <mergeCell ref="B87:M87"/>
    <mergeCell ref="N87:R87"/>
    <mergeCell ref="S87:T87"/>
    <mergeCell ref="B88:T88"/>
    <mergeCell ref="B89:T89"/>
    <mergeCell ref="M91:T91"/>
    <mergeCell ref="B80:M80"/>
    <mergeCell ref="N80:R80"/>
    <mergeCell ref="S80:T80"/>
    <mergeCell ref="B81:T81"/>
    <mergeCell ref="B82:H82"/>
    <mergeCell ref="I82:T82"/>
    <mergeCell ref="B77:P77"/>
    <mergeCell ref="Q77:T77"/>
    <mergeCell ref="B78:T78"/>
    <mergeCell ref="B79:M79"/>
    <mergeCell ref="N79:R79"/>
    <mergeCell ref="S79:T79"/>
    <mergeCell ref="B74:M74"/>
    <mergeCell ref="N74:R74"/>
    <mergeCell ref="S74:T74"/>
    <mergeCell ref="B75:M75"/>
    <mergeCell ref="N75:R75"/>
    <mergeCell ref="S75:T75"/>
    <mergeCell ref="B68:M68"/>
    <mergeCell ref="N68:R68"/>
    <mergeCell ref="S68:T68"/>
    <mergeCell ref="B69:M69"/>
    <mergeCell ref="N69:R69"/>
    <mergeCell ref="A72:T72"/>
    <mergeCell ref="B66:M66"/>
    <mergeCell ref="N66:R66"/>
    <mergeCell ref="S66:T66"/>
    <mergeCell ref="B67:M67"/>
    <mergeCell ref="N67:R67"/>
    <mergeCell ref="S67:T67"/>
    <mergeCell ref="B61:M61"/>
    <mergeCell ref="N61:R61"/>
    <mergeCell ref="S61:T61"/>
    <mergeCell ref="A63:T63"/>
    <mergeCell ref="B65:M65"/>
    <mergeCell ref="N65:R65"/>
    <mergeCell ref="S65:T65"/>
    <mergeCell ref="C57:L57"/>
    <mergeCell ref="N57:R57"/>
    <mergeCell ref="S57:T57"/>
    <mergeCell ref="C58:L58"/>
    <mergeCell ref="N58:R58"/>
    <mergeCell ref="S58:T58"/>
    <mergeCell ref="C55:L55"/>
    <mergeCell ref="N55:R55"/>
    <mergeCell ref="S55:T55"/>
    <mergeCell ref="C56:L56"/>
    <mergeCell ref="N56:R56"/>
    <mergeCell ref="S56:T56"/>
    <mergeCell ref="C53:L53"/>
    <mergeCell ref="N53:R53"/>
    <mergeCell ref="S53:T53"/>
    <mergeCell ref="C54:L54"/>
    <mergeCell ref="N54:R54"/>
    <mergeCell ref="S54:T54"/>
    <mergeCell ref="C51:L51"/>
    <mergeCell ref="N51:R51"/>
    <mergeCell ref="S51:T51"/>
    <mergeCell ref="C52:L52"/>
    <mergeCell ref="N52:R52"/>
    <mergeCell ref="S52:T52"/>
    <mergeCell ref="C49:L49"/>
    <mergeCell ref="N49:R49"/>
    <mergeCell ref="S49:T49"/>
    <mergeCell ref="C50:L50"/>
    <mergeCell ref="N50:R50"/>
    <mergeCell ref="S50:T50"/>
    <mergeCell ref="B42:M42"/>
    <mergeCell ref="N42:R42"/>
    <mergeCell ref="A44:T44"/>
    <mergeCell ref="A45:T45"/>
    <mergeCell ref="B47:T47"/>
    <mergeCell ref="C48:L48"/>
    <mergeCell ref="N48:T48"/>
    <mergeCell ref="B40:M40"/>
    <mergeCell ref="N40:R40"/>
    <mergeCell ref="S40:T40"/>
    <mergeCell ref="B41:M41"/>
    <mergeCell ref="N41:R41"/>
    <mergeCell ref="S41:T41"/>
    <mergeCell ref="A36:T36"/>
    <mergeCell ref="B38:M38"/>
    <mergeCell ref="N38:R38"/>
    <mergeCell ref="S38:T38"/>
    <mergeCell ref="B39:M39"/>
    <mergeCell ref="N39:R39"/>
    <mergeCell ref="S39:T39"/>
    <mergeCell ref="C31:L31"/>
    <mergeCell ref="N31:R31"/>
    <mergeCell ref="S31:T31"/>
    <mergeCell ref="B34:M34"/>
    <mergeCell ref="N34:R34"/>
    <mergeCell ref="S34:T34"/>
    <mergeCell ref="C29:L29"/>
    <mergeCell ref="N29:R29"/>
    <mergeCell ref="S29:T29"/>
    <mergeCell ref="C30:L30"/>
    <mergeCell ref="N30:R30"/>
    <mergeCell ref="S30:T30"/>
    <mergeCell ref="C27:L27"/>
    <mergeCell ref="N27:R27"/>
    <mergeCell ref="S27:T27"/>
    <mergeCell ref="C28:L28"/>
    <mergeCell ref="N28:R28"/>
    <mergeCell ref="S28:T28"/>
    <mergeCell ref="C25:L25"/>
    <mergeCell ref="N25:R25"/>
    <mergeCell ref="S25:T25"/>
    <mergeCell ref="C26:L26"/>
    <mergeCell ref="N26:R26"/>
    <mergeCell ref="S26:T26"/>
    <mergeCell ref="C23:L23"/>
    <mergeCell ref="N23:R23"/>
    <mergeCell ref="S23:T23"/>
    <mergeCell ref="C24:L24"/>
    <mergeCell ref="N24:R24"/>
    <mergeCell ref="S24:T24"/>
    <mergeCell ref="B20:T20"/>
    <mergeCell ref="C21:L21"/>
    <mergeCell ref="N21:T21"/>
    <mergeCell ref="C22:L22"/>
    <mergeCell ref="N22:R22"/>
    <mergeCell ref="S22:T22"/>
    <mergeCell ref="A14:T14"/>
    <mergeCell ref="A17:T17"/>
    <mergeCell ref="A18:T18"/>
    <mergeCell ref="B7:T7"/>
    <mergeCell ref="B8:D8"/>
    <mergeCell ref="E8:T8"/>
    <mergeCell ref="B10:O10"/>
    <mergeCell ref="P10:T10"/>
    <mergeCell ref="B11:T11"/>
    <mergeCell ref="A2:E2"/>
    <mergeCell ref="M3:T3"/>
    <mergeCell ref="A4:H4"/>
    <mergeCell ref="I4:T4"/>
    <mergeCell ref="A5:T5"/>
    <mergeCell ref="A6:T6"/>
    <mergeCell ref="B12:O12"/>
    <mergeCell ref="P12:T12"/>
    <mergeCell ref="B13:T13"/>
    <mergeCell ref="M2:T2"/>
  </mergeCells>
  <conditionalFormatting sqref="U2">
    <cfRule type="expression" priority="4">
      <formula>$P$10="neen"</formula>
    </cfRule>
  </conditionalFormatting>
  <conditionalFormatting sqref="A44:U71">
    <cfRule type="expression" dxfId="17" priority="3">
      <formula>$P$10="neen"</formula>
    </cfRule>
  </conditionalFormatting>
  <conditionalFormatting sqref="A77:U78">
    <cfRule type="expression" dxfId="16" priority="2">
      <formula>$P$10="neen"</formula>
    </cfRule>
  </conditionalFormatting>
  <conditionalFormatting sqref="A84:U85">
    <cfRule type="expression" dxfId="15" priority="1">
      <formula>$P$10="neen"</formula>
    </cfRule>
  </conditionalFormatting>
  <dataValidations count="2">
    <dataValidation type="list" allowBlank="1" showInputMessage="1" showErrorMessage="1" sqref="N80:R80" xr:uid="{D699E486-7E08-40F0-8AA7-228596670FFD}">
      <formula1>"ja,neen"</formula1>
    </dataValidation>
    <dataValidation type="list" allowBlank="1" showInputMessage="1" showErrorMessage="1" sqref="P10:T10 P12:T12" xr:uid="{32E061F1-5AD6-4A50-B781-A351FDDA8A78}">
      <formula1>"ja, neen"</formula1>
    </dataValidation>
  </dataValidations>
  <hyperlinks>
    <hyperlink ref="A2:E2" location="'Algemene Informatie'!A1" display=" &lt;&lt; Naar Algemene informatie" xr:uid="{D7384BB1-BEE2-4A83-A6AC-9B7FDE9A72FA}"/>
    <hyperlink ref="U8" location="Toelichtingen!A8" display="naar de toelichting" xr:uid="{A146368B-2D98-4B9B-A6B8-5136BAF9676C}"/>
    <hyperlink ref="U39" location="Toelichtingen!A20" display="naar de toelichting" xr:uid="{EE9366C7-0346-426D-A4A4-1D31D12D7A69}"/>
    <hyperlink ref="U40" location="Toelichtingen!A22" display="naar de toelichting" xr:uid="{48ADE83B-7FA2-4F35-8D7D-9CA26FF761C1}"/>
    <hyperlink ref="U41" location="Toelichtingen!A23" display="naar de toelichting" xr:uid="{3DC1631B-25A5-45EC-B95F-96C92E5AA063}"/>
    <hyperlink ref="U12" location="Toelichtingen!A16" display="naar de toelichting" xr:uid="{5E9E6593-9D8A-423D-B306-F2DA35A2AB65}"/>
    <hyperlink ref="U77" location="Toelichtingen!A26" display="naar de toelichting" xr:uid="{370AF0FD-5ED0-46D7-9424-7D4A06084515}"/>
    <hyperlink ref="U84" location="Toelichtingen!A27" display="naar de toelichting" xr:uid="{7A905D4C-5B01-49A4-835F-BA1B2395ACF9}"/>
    <hyperlink ref="U80" location="Toelichtingen!A27" display="naar de toelichting" xr:uid="{344D09F1-2E41-41DF-BC37-FCD6E9380CDE}"/>
    <hyperlink ref="A91:E91" location="'Algemene Informatie'!A1" display=" &lt;&lt; Naar Algemene informatie" xr:uid="{F32F0673-D56D-43DB-AC5D-DB7007E7242F}"/>
    <hyperlink ref="U66" location="Toelichtingen!A20" display="naar de toelichting" xr:uid="{27B4391F-02C9-4DBE-BFF0-18BF6B5CCCE4}"/>
    <hyperlink ref="U67" location="Toelichtingen!A21" display="naar de toelichting" xr:uid="{0A7FC734-C140-47A8-9171-AC730BC73E9B}"/>
    <hyperlink ref="U68" location="Toelichtingen!A23" display="naar de toelichting" xr:uid="{90F46E1B-F63D-4C99-937F-7DA9F7FF330B}"/>
    <hyperlink ref="U18" location="Toelichtingen!A10" display="naar de toelichting" xr:uid="{80B16EBD-9163-4A3E-8F05-49D86D51D187}"/>
    <hyperlink ref="U45" location="Toelichtingen!A10" display="naar de toelichting" xr:uid="{2930484F-CD7A-41BD-91DF-D415493830DB}"/>
    <hyperlink ref="M91:T91" location="'Overzicht subsidiedossier'!A1" display="Naar overzicht subsidiedossier  &gt;&gt; " xr:uid="{DB85AA88-A903-4505-9886-D55A278749E5}"/>
    <hyperlink ref="M2:T2" location="'Overzicht subsidiedossier'!A1" display="Naar overzicht subsidiedossier  &gt;&gt; " xr:uid="{A5D919E3-C858-4E52-B4FF-19D4F20F34BC}"/>
  </hyperlinks>
  <pageMargins left="0.23622047244094491" right="0.23622047244094491" top="0.74803149606299213" bottom="0.74803149606299213" header="0.31496062992125984" footer="0.31496062992125984"/>
  <pageSetup paperSize="9" scale="96"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BC3DF365-2E8B-429B-8EA6-62AC23C2DCF0}">
          <x14:formula1>
            <xm:f>'achtergrondgegevens gemeenten'!$A$2:$A$150</xm:f>
          </x14:formula1>
          <xm:sqref>V4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E7486-34CB-4F3C-BBA6-9CD8C1065231}">
  <sheetPr>
    <tabColor rgb="FFB7C9CD"/>
    <outlinePr applyStyles="1" summaryBelow="0" summaryRight="0"/>
    <pageSetUpPr fitToPage="1"/>
  </sheetPr>
  <dimension ref="A1:CE97"/>
  <sheetViews>
    <sheetView showGridLines="0" topLeftCell="A27" zoomScaleNormal="100" zoomScaleSheetLayoutView="130" workbookViewId="0">
      <selection activeCell="N87" activeCellId="11" sqref="E8:T8 P10:T10 P12:T12 C22:L31 N22:R31 N39:R41 C49:L58 N49:R58 N66:R68 N80:R80 I82:T82 N87:R87"/>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271</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272</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22" t="s">
        <v>274</v>
      </c>
      <c r="C87" s="122"/>
      <c r="D87" s="122"/>
      <c r="E87" s="122"/>
      <c r="F87" s="122"/>
      <c r="G87" s="122"/>
      <c r="H87" s="122"/>
      <c r="I87" s="122"/>
      <c r="J87" s="122"/>
      <c r="K87" s="122"/>
      <c r="L87" s="122"/>
      <c r="M87" s="122"/>
      <c r="N87" s="155"/>
      <c r="O87" s="155"/>
      <c r="P87" s="155"/>
      <c r="Q87" s="155"/>
      <c r="R87" s="155"/>
      <c r="S87" s="122" t="s">
        <v>0</v>
      </c>
      <c r="T87" s="122"/>
      <c r="U87" s="45"/>
      <c r="V87" s="73"/>
      <c r="W87" s="73"/>
      <c r="X87" s="73"/>
      <c r="Y87" s="73"/>
      <c r="Z87" s="11"/>
      <c r="AA87" s="11"/>
      <c r="AB87" s="11"/>
      <c r="AC87" s="11"/>
      <c r="AD87" s="11"/>
      <c r="AE87" s="11"/>
      <c r="AF87" s="11"/>
      <c r="AG87" s="11"/>
      <c r="AH87" s="11"/>
    </row>
    <row r="88" spans="1:34" ht="24.6" customHeight="1" x14ac:dyDescent="0.25">
      <c r="A88" s="39"/>
      <c r="B88" s="156" t="s">
        <v>279</v>
      </c>
      <c r="C88" s="156"/>
      <c r="D88" s="156"/>
      <c r="E88" s="156"/>
      <c r="F88" s="156"/>
      <c r="G88" s="156"/>
      <c r="H88" s="156"/>
      <c r="I88" s="156"/>
      <c r="J88" s="156"/>
      <c r="K88" s="156"/>
      <c r="L88" s="156"/>
      <c r="M88" s="156"/>
      <c r="N88" s="156"/>
      <c r="O88" s="156"/>
      <c r="P88" s="156"/>
      <c r="Q88" s="156"/>
      <c r="R88" s="156"/>
      <c r="S88" s="156"/>
      <c r="T88" s="156"/>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CxTw1eU/S7qHPGc85FRdrGU+ItZhRMiqMhXFUSs2M/RPZB5FwmkCGCzTVLdbO6GyVbn49NlCy3TEl3JJsQK7wQ==" saltValue="4Z2k7ubyNWsFMVeYSunRtA=="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91:E91"/>
    <mergeCell ref="B92:E92"/>
    <mergeCell ref="F92:O92"/>
    <mergeCell ref="B84:P84"/>
    <mergeCell ref="Q84:T84"/>
    <mergeCell ref="B85:T85"/>
    <mergeCell ref="B86:M86"/>
    <mergeCell ref="N86:R86"/>
    <mergeCell ref="S86:T86"/>
    <mergeCell ref="B87:M87"/>
    <mergeCell ref="N87:R87"/>
    <mergeCell ref="S87:T87"/>
    <mergeCell ref="B88:T88"/>
    <mergeCell ref="B89:T89"/>
    <mergeCell ref="M91:T91"/>
    <mergeCell ref="B80:M80"/>
    <mergeCell ref="N80:R80"/>
    <mergeCell ref="S80:T80"/>
    <mergeCell ref="B81:T81"/>
    <mergeCell ref="B82:H82"/>
    <mergeCell ref="I82:T82"/>
    <mergeCell ref="B77:P77"/>
    <mergeCell ref="Q77:T77"/>
    <mergeCell ref="B78:T78"/>
    <mergeCell ref="B79:M79"/>
    <mergeCell ref="N79:R79"/>
    <mergeCell ref="S79:T79"/>
    <mergeCell ref="B74:M74"/>
    <mergeCell ref="N74:R74"/>
    <mergeCell ref="S74:T74"/>
    <mergeCell ref="B75:M75"/>
    <mergeCell ref="N75:R75"/>
    <mergeCell ref="S75:T75"/>
    <mergeCell ref="B68:M68"/>
    <mergeCell ref="N68:R68"/>
    <mergeCell ref="S68:T68"/>
    <mergeCell ref="B69:M69"/>
    <mergeCell ref="N69:R69"/>
    <mergeCell ref="A72:T72"/>
    <mergeCell ref="B66:M66"/>
    <mergeCell ref="N66:R66"/>
    <mergeCell ref="S66:T66"/>
    <mergeCell ref="B67:M67"/>
    <mergeCell ref="N67:R67"/>
    <mergeCell ref="S67:T67"/>
    <mergeCell ref="B61:M61"/>
    <mergeCell ref="N61:R61"/>
    <mergeCell ref="S61:T61"/>
    <mergeCell ref="A63:T63"/>
    <mergeCell ref="B65:M65"/>
    <mergeCell ref="N65:R65"/>
    <mergeCell ref="S65:T65"/>
    <mergeCell ref="C57:L57"/>
    <mergeCell ref="N57:R57"/>
    <mergeCell ref="S57:T57"/>
    <mergeCell ref="C58:L58"/>
    <mergeCell ref="N58:R58"/>
    <mergeCell ref="S58:T58"/>
    <mergeCell ref="C55:L55"/>
    <mergeCell ref="N55:R55"/>
    <mergeCell ref="S55:T55"/>
    <mergeCell ref="C56:L56"/>
    <mergeCell ref="N56:R56"/>
    <mergeCell ref="S56:T56"/>
    <mergeCell ref="C53:L53"/>
    <mergeCell ref="N53:R53"/>
    <mergeCell ref="S53:T53"/>
    <mergeCell ref="C54:L54"/>
    <mergeCell ref="N54:R54"/>
    <mergeCell ref="S54:T54"/>
    <mergeCell ref="C51:L51"/>
    <mergeCell ref="N51:R51"/>
    <mergeCell ref="S51:T51"/>
    <mergeCell ref="C52:L52"/>
    <mergeCell ref="N52:R52"/>
    <mergeCell ref="S52:T52"/>
    <mergeCell ref="C49:L49"/>
    <mergeCell ref="N49:R49"/>
    <mergeCell ref="S49:T49"/>
    <mergeCell ref="C50:L50"/>
    <mergeCell ref="N50:R50"/>
    <mergeCell ref="S50:T50"/>
    <mergeCell ref="B42:M42"/>
    <mergeCell ref="N42:R42"/>
    <mergeCell ref="A44:T44"/>
    <mergeCell ref="A45:T45"/>
    <mergeCell ref="B47:T47"/>
    <mergeCell ref="C48:L48"/>
    <mergeCell ref="N48:T48"/>
    <mergeCell ref="B40:M40"/>
    <mergeCell ref="N40:R40"/>
    <mergeCell ref="S40:T40"/>
    <mergeCell ref="B41:M41"/>
    <mergeCell ref="N41:R41"/>
    <mergeCell ref="S41:T41"/>
    <mergeCell ref="A36:T36"/>
    <mergeCell ref="B38:M38"/>
    <mergeCell ref="N38:R38"/>
    <mergeCell ref="S38:T38"/>
    <mergeCell ref="B39:M39"/>
    <mergeCell ref="N39:R39"/>
    <mergeCell ref="S39:T39"/>
    <mergeCell ref="C31:L31"/>
    <mergeCell ref="N31:R31"/>
    <mergeCell ref="S31:T31"/>
    <mergeCell ref="B34:M34"/>
    <mergeCell ref="N34:R34"/>
    <mergeCell ref="S34:T34"/>
    <mergeCell ref="C29:L29"/>
    <mergeCell ref="N29:R29"/>
    <mergeCell ref="S29:T29"/>
    <mergeCell ref="C30:L30"/>
    <mergeCell ref="N30:R30"/>
    <mergeCell ref="S30:T30"/>
    <mergeCell ref="C27:L27"/>
    <mergeCell ref="N27:R27"/>
    <mergeCell ref="S27:T27"/>
    <mergeCell ref="C28:L28"/>
    <mergeCell ref="N28:R28"/>
    <mergeCell ref="S28:T28"/>
    <mergeCell ref="C25:L25"/>
    <mergeCell ref="N25:R25"/>
    <mergeCell ref="S25:T25"/>
    <mergeCell ref="C26:L26"/>
    <mergeCell ref="N26:R26"/>
    <mergeCell ref="S26:T26"/>
    <mergeCell ref="C23:L23"/>
    <mergeCell ref="N23:R23"/>
    <mergeCell ref="S23:T23"/>
    <mergeCell ref="C24:L24"/>
    <mergeCell ref="N24:R24"/>
    <mergeCell ref="S24:T24"/>
    <mergeCell ref="B20:T20"/>
    <mergeCell ref="C21:L21"/>
    <mergeCell ref="N21:T21"/>
    <mergeCell ref="C22:L22"/>
    <mergeCell ref="N22:R22"/>
    <mergeCell ref="S22:T22"/>
    <mergeCell ref="A14:T14"/>
    <mergeCell ref="A17:T17"/>
    <mergeCell ref="A18:T18"/>
    <mergeCell ref="B7:T7"/>
    <mergeCell ref="B8:D8"/>
    <mergeCell ref="E8:T8"/>
    <mergeCell ref="B10:O10"/>
    <mergeCell ref="P10:T10"/>
    <mergeCell ref="B11:T11"/>
    <mergeCell ref="A2:E2"/>
    <mergeCell ref="M3:T3"/>
    <mergeCell ref="A4:H4"/>
    <mergeCell ref="I4:T4"/>
    <mergeCell ref="A5:T5"/>
    <mergeCell ref="A6:T6"/>
    <mergeCell ref="B12:O12"/>
    <mergeCell ref="P12:T12"/>
    <mergeCell ref="B13:T13"/>
    <mergeCell ref="M2:T2"/>
  </mergeCells>
  <conditionalFormatting sqref="U2">
    <cfRule type="expression" priority="4">
      <formula>$P$10="neen"</formula>
    </cfRule>
  </conditionalFormatting>
  <conditionalFormatting sqref="A44:U71">
    <cfRule type="expression" dxfId="14" priority="3">
      <formula>$P$10="neen"</formula>
    </cfRule>
  </conditionalFormatting>
  <conditionalFormatting sqref="A77:U78">
    <cfRule type="expression" dxfId="13" priority="2">
      <formula>$P$10="neen"</formula>
    </cfRule>
  </conditionalFormatting>
  <conditionalFormatting sqref="A84:U85">
    <cfRule type="expression" dxfId="12" priority="1">
      <formula>$P$10="neen"</formula>
    </cfRule>
  </conditionalFormatting>
  <dataValidations count="2">
    <dataValidation type="list" allowBlank="1" showInputMessage="1" showErrorMessage="1" sqref="N80:R80" xr:uid="{CA9F9007-DA28-491E-B809-B9920507E80C}">
      <formula1>"ja,neen"</formula1>
    </dataValidation>
    <dataValidation type="list" allowBlank="1" showInputMessage="1" showErrorMessage="1" sqref="P10:T10 P12:T12" xr:uid="{CDE7BC00-49C2-4A9F-BAEB-35C070BFCB22}">
      <formula1>"ja, neen"</formula1>
    </dataValidation>
  </dataValidations>
  <hyperlinks>
    <hyperlink ref="A2:E2" location="'Algemene Informatie'!A1" display=" &lt;&lt; Naar Algemene informatie" xr:uid="{554225FE-5E09-4F0F-A14F-C5D6E67AD871}"/>
    <hyperlink ref="U8" location="Toelichtingen!A8" display="naar de toelichting" xr:uid="{DCEBA47D-0E71-45A5-9403-0C76DF851C03}"/>
    <hyperlink ref="U39" location="Toelichtingen!A20" display="naar de toelichting" xr:uid="{E95ABC91-BCE1-4602-9BED-B47B42E6695E}"/>
    <hyperlink ref="U40" location="Toelichtingen!A22" display="naar de toelichting" xr:uid="{CE20B4B9-3BE3-4351-ADC5-5EB3DD10BBA3}"/>
    <hyperlink ref="U41" location="Toelichtingen!A23" display="naar de toelichting" xr:uid="{0E28C99E-2B43-4374-91D8-99D597169A7F}"/>
    <hyperlink ref="U12" location="Toelichtingen!A16" display="naar de toelichting" xr:uid="{0C03B468-0243-4874-B828-825FECABB8BD}"/>
    <hyperlink ref="U77" location="Toelichtingen!A26" display="naar de toelichting" xr:uid="{AE4A6DFA-282D-441A-AA68-15EA8BD603B2}"/>
    <hyperlink ref="U84" location="Toelichtingen!A27" display="naar de toelichting" xr:uid="{58AE6F9D-CEB1-4DEE-9C59-6E6CFE5438D3}"/>
    <hyperlink ref="U80" location="Toelichtingen!A27" display="naar de toelichting" xr:uid="{578CC8BD-8500-4F64-8A2D-BF335758A9B8}"/>
    <hyperlink ref="A91:E91" location="'Algemene Informatie'!A1" display=" &lt;&lt; Naar Algemene informatie" xr:uid="{E03ADFCC-0AA9-4353-9B3D-5A0BCBD17873}"/>
    <hyperlink ref="U66" location="Toelichtingen!A20" display="naar de toelichting" xr:uid="{FBAA1703-11F5-4EEB-BEDA-85ED0AE883B6}"/>
    <hyperlink ref="U67" location="Toelichtingen!A21" display="naar de toelichting" xr:uid="{8451FA1F-C4B3-486A-8D1D-D02351A2B3F9}"/>
    <hyperlink ref="U68" location="Toelichtingen!A23" display="naar de toelichting" xr:uid="{E462EABC-FE26-485D-8DC1-A52A411450A6}"/>
    <hyperlink ref="U18" location="Toelichtingen!A10" display="naar de toelichting" xr:uid="{2BE56B61-EFB3-4D0E-A828-3908E535E13B}"/>
    <hyperlink ref="U45" location="Toelichtingen!A10" display="naar de toelichting" xr:uid="{C51C7644-84D1-48BA-95DA-1DAF451ADA3B}"/>
    <hyperlink ref="M91:T91" location="'Overzicht subsidiedossier'!A1" display="Naar overzicht subsidiedossier  &gt;&gt; " xr:uid="{494BC79A-3D6C-49A0-889C-78EDCC4ACF3F}"/>
    <hyperlink ref="M2:T2" location="'Overzicht subsidiedossier'!A1" display="Naar overzicht subsidiedossier  &gt;&gt; " xr:uid="{58B75043-E6F4-4E42-AA8E-44476427EC7C}"/>
  </hyperlinks>
  <pageMargins left="0.23622047244094491" right="0.23622047244094491" top="0.74803149606299213" bottom="0.74803149606299213" header="0.31496062992125984" footer="0.31496062992125984"/>
  <pageSetup paperSize="9" scale="96"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554F0DBC-4778-4F28-8559-C653BCE9F74F}">
          <x14:formula1>
            <xm:f>'achtergrondgegevens gemeenten'!$A$2:$A$150</xm:f>
          </x14:formula1>
          <xm:sqref>V4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CA93F-9D0E-4BBD-A145-5217A35244FC}">
  <sheetPr>
    <tabColor rgb="FFB7C9CD"/>
    <outlinePr applyStyles="1" summaryBelow="0" summaryRight="0"/>
    <pageSetUpPr fitToPage="1"/>
  </sheetPr>
  <dimension ref="A1:CE97"/>
  <sheetViews>
    <sheetView showGridLines="0" topLeftCell="A69" zoomScaleNormal="100" zoomScaleSheetLayoutView="130" workbookViewId="0">
      <selection activeCell="N87" activeCellId="11" sqref="E8:T8 P10:T10 P12:T12 C22:L31 N22:R31 N39:R41 C49:L58 N49:R58 N66:R68 N80:R80 I82:T82 N87:R87"/>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286</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287</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22" t="s">
        <v>288</v>
      </c>
      <c r="C87" s="122"/>
      <c r="D87" s="122"/>
      <c r="E87" s="122"/>
      <c r="F87" s="122"/>
      <c r="G87" s="122"/>
      <c r="H87" s="122"/>
      <c r="I87" s="122"/>
      <c r="J87" s="122"/>
      <c r="K87" s="122"/>
      <c r="L87" s="122"/>
      <c r="M87" s="122"/>
      <c r="N87" s="155"/>
      <c r="O87" s="155"/>
      <c r="P87" s="155"/>
      <c r="Q87" s="155"/>
      <c r="R87" s="155"/>
      <c r="S87" s="122" t="s">
        <v>0</v>
      </c>
      <c r="T87" s="122"/>
      <c r="U87" s="45"/>
      <c r="V87" s="73"/>
      <c r="W87" s="73"/>
      <c r="X87" s="73"/>
      <c r="Y87" s="73"/>
      <c r="Z87" s="11"/>
      <c r="AA87" s="11"/>
      <c r="AB87" s="11"/>
      <c r="AC87" s="11"/>
      <c r="AD87" s="11"/>
      <c r="AE87" s="11"/>
      <c r="AF87" s="11"/>
      <c r="AG87" s="11"/>
      <c r="AH87" s="11"/>
    </row>
    <row r="88" spans="1:34" ht="24.6" customHeight="1" x14ac:dyDescent="0.25">
      <c r="A88" s="39"/>
      <c r="B88" s="156" t="s">
        <v>279</v>
      </c>
      <c r="C88" s="156"/>
      <c r="D88" s="156"/>
      <c r="E88" s="156"/>
      <c r="F88" s="156"/>
      <c r="G88" s="156"/>
      <c r="H88" s="156"/>
      <c r="I88" s="156"/>
      <c r="J88" s="156"/>
      <c r="K88" s="156"/>
      <c r="L88" s="156"/>
      <c r="M88" s="156"/>
      <c r="N88" s="156"/>
      <c r="O88" s="156"/>
      <c r="P88" s="156"/>
      <c r="Q88" s="156"/>
      <c r="R88" s="156"/>
      <c r="S88" s="156"/>
      <c r="T88" s="156"/>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gvN/X3QGiqjUoCGAuhkKu2fDEJFqpt1QXl/HOQCKAjsytnJ9FrR/QmHRxcnvOYXqvxAZ1DJNV4d88GDLUB5ypw==" saltValue="ltWK3hWkrK2HABc3by3tUg=="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6:T6"/>
    <mergeCell ref="B7:T7"/>
    <mergeCell ref="B8:D8"/>
    <mergeCell ref="E8:T8"/>
    <mergeCell ref="B10:O10"/>
    <mergeCell ref="P10:T10"/>
    <mergeCell ref="A2:E2"/>
    <mergeCell ref="M2:T2"/>
    <mergeCell ref="M3:T3"/>
    <mergeCell ref="A4:H4"/>
    <mergeCell ref="I4:T4"/>
    <mergeCell ref="A5:T5"/>
    <mergeCell ref="A18:T18"/>
    <mergeCell ref="B20:T20"/>
    <mergeCell ref="C21:L21"/>
    <mergeCell ref="N21:T21"/>
    <mergeCell ref="C22:L22"/>
    <mergeCell ref="N22:R22"/>
    <mergeCell ref="S22:T22"/>
    <mergeCell ref="B11:T11"/>
    <mergeCell ref="B12:O12"/>
    <mergeCell ref="P12:T12"/>
    <mergeCell ref="B13:T13"/>
    <mergeCell ref="A14:T14"/>
    <mergeCell ref="A17:T17"/>
    <mergeCell ref="C25:L25"/>
    <mergeCell ref="N25:R25"/>
    <mergeCell ref="S25:T25"/>
    <mergeCell ref="C26:L26"/>
    <mergeCell ref="N26:R26"/>
    <mergeCell ref="S26:T26"/>
    <mergeCell ref="C23:L23"/>
    <mergeCell ref="N23:R23"/>
    <mergeCell ref="S23:T23"/>
    <mergeCell ref="C24:L24"/>
    <mergeCell ref="N24:R24"/>
    <mergeCell ref="S24:T24"/>
    <mergeCell ref="C29:L29"/>
    <mergeCell ref="N29:R29"/>
    <mergeCell ref="S29:T29"/>
    <mergeCell ref="C30:L30"/>
    <mergeCell ref="N30:R30"/>
    <mergeCell ref="S30:T30"/>
    <mergeCell ref="C27:L27"/>
    <mergeCell ref="N27:R27"/>
    <mergeCell ref="S27:T27"/>
    <mergeCell ref="C28:L28"/>
    <mergeCell ref="N28:R28"/>
    <mergeCell ref="S28:T28"/>
    <mergeCell ref="A36:T36"/>
    <mergeCell ref="B38:M38"/>
    <mergeCell ref="N38:R38"/>
    <mergeCell ref="S38:T38"/>
    <mergeCell ref="B39:M39"/>
    <mergeCell ref="N39:R39"/>
    <mergeCell ref="S39:T39"/>
    <mergeCell ref="C31:L31"/>
    <mergeCell ref="N31:R31"/>
    <mergeCell ref="S31:T31"/>
    <mergeCell ref="B34:M34"/>
    <mergeCell ref="N34:R34"/>
    <mergeCell ref="S34:T34"/>
    <mergeCell ref="B42:M42"/>
    <mergeCell ref="N42:R42"/>
    <mergeCell ref="A44:T44"/>
    <mergeCell ref="A45:T45"/>
    <mergeCell ref="B47:T47"/>
    <mergeCell ref="C48:L48"/>
    <mergeCell ref="N48:T48"/>
    <mergeCell ref="B40:M40"/>
    <mergeCell ref="N40:R40"/>
    <mergeCell ref="S40:T40"/>
    <mergeCell ref="B41:M41"/>
    <mergeCell ref="N41:R41"/>
    <mergeCell ref="S41:T41"/>
    <mergeCell ref="C51:L51"/>
    <mergeCell ref="N51:R51"/>
    <mergeCell ref="S51:T51"/>
    <mergeCell ref="C52:L52"/>
    <mergeCell ref="N52:R52"/>
    <mergeCell ref="S52:T52"/>
    <mergeCell ref="C49:L49"/>
    <mergeCell ref="N49:R49"/>
    <mergeCell ref="S49:T49"/>
    <mergeCell ref="C50:L50"/>
    <mergeCell ref="N50:R50"/>
    <mergeCell ref="S50:T50"/>
    <mergeCell ref="C55:L55"/>
    <mergeCell ref="N55:R55"/>
    <mergeCell ref="S55:T55"/>
    <mergeCell ref="C56:L56"/>
    <mergeCell ref="N56:R56"/>
    <mergeCell ref="S56:T56"/>
    <mergeCell ref="C53:L53"/>
    <mergeCell ref="N53:R53"/>
    <mergeCell ref="S53:T53"/>
    <mergeCell ref="C54:L54"/>
    <mergeCell ref="N54:R54"/>
    <mergeCell ref="S54:T54"/>
    <mergeCell ref="B61:M61"/>
    <mergeCell ref="N61:R61"/>
    <mergeCell ref="S61:T61"/>
    <mergeCell ref="A63:T63"/>
    <mergeCell ref="B65:M65"/>
    <mergeCell ref="N65:R65"/>
    <mergeCell ref="S65:T65"/>
    <mergeCell ref="C57:L57"/>
    <mergeCell ref="N57:R57"/>
    <mergeCell ref="S57:T57"/>
    <mergeCell ref="C58:L58"/>
    <mergeCell ref="N58:R58"/>
    <mergeCell ref="S58:T58"/>
    <mergeCell ref="B68:M68"/>
    <mergeCell ref="N68:R68"/>
    <mergeCell ref="S68:T68"/>
    <mergeCell ref="B69:M69"/>
    <mergeCell ref="N69:R69"/>
    <mergeCell ref="A72:T72"/>
    <mergeCell ref="B66:M66"/>
    <mergeCell ref="N66:R66"/>
    <mergeCell ref="S66:T66"/>
    <mergeCell ref="B67:M67"/>
    <mergeCell ref="N67:R67"/>
    <mergeCell ref="S67:T67"/>
    <mergeCell ref="B77:P77"/>
    <mergeCell ref="Q77:T77"/>
    <mergeCell ref="B78:T78"/>
    <mergeCell ref="B79:M79"/>
    <mergeCell ref="N79:R79"/>
    <mergeCell ref="S79:T79"/>
    <mergeCell ref="B74:M74"/>
    <mergeCell ref="N74:R74"/>
    <mergeCell ref="S74:T74"/>
    <mergeCell ref="B75:M75"/>
    <mergeCell ref="N75:R75"/>
    <mergeCell ref="S75:T75"/>
    <mergeCell ref="B84:P84"/>
    <mergeCell ref="Q84:T84"/>
    <mergeCell ref="B85:T85"/>
    <mergeCell ref="B86:M86"/>
    <mergeCell ref="N86:R86"/>
    <mergeCell ref="S86:T86"/>
    <mergeCell ref="B80:M80"/>
    <mergeCell ref="N80:R80"/>
    <mergeCell ref="S80:T80"/>
    <mergeCell ref="B81:T81"/>
    <mergeCell ref="B82:H82"/>
    <mergeCell ref="I82:T82"/>
    <mergeCell ref="B92:E92"/>
    <mergeCell ref="F92:O92"/>
    <mergeCell ref="B87:M87"/>
    <mergeCell ref="N87:R87"/>
    <mergeCell ref="S87:T87"/>
    <mergeCell ref="B88:T88"/>
    <mergeCell ref="B89:T89"/>
    <mergeCell ref="A91:E91"/>
    <mergeCell ref="M91:T91"/>
  </mergeCells>
  <conditionalFormatting sqref="U2">
    <cfRule type="expression" priority="4">
      <formula>$P$10="neen"</formula>
    </cfRule>
  </conditionalFormatting>
  <conditionalFormatting sqref="A44:U71">
    <cfRule type="expression" dxfId="11" priority="3">
      <formula>$P$10="neen"</formula>
    </cfRule>
  </conditionalFormatting>
  <conditionalFormatting sqref="A77:U78">
    <cfRule type="expression" dxfId="10" priority="2">
      <formula>$P$10="neen"</formula>
    </cfRule>
  </conditionalFormatting>
  <conditionalFormatting sqref="A84:U85">
    <cfRule type="expression" dxfId="9" priority="1">
      <formula>$P$10="neen"</formula>
    </cfRule>
  </conditionalFormatting>
  <dataValidations count="2">
    <dataValidation type="list" allowBlank="1" showInputMessage="1" showErrorMessage="1" sqref="P10:T10 P12:T12" xr:uid="{6474AD2C-2310-495B-82BC-B3105EFB950F}">
      <formula1>"ja, neen"</formula1>
    </dataValidation>
    <dataValidation type="list" allowBlank="1" showInputMessage="1" showErrorMessage="1" sqref="N80:R80" xr:uid="{2DF61E77-717A-4FF8-9E56-70B671FA7752}">
      <formula1>"ja,neen"</formula1>
    </dataValidation>
  </dataValidations>
  <hyperlinks>
    <hyperlink ref="A2:E2" location="'Algemene Informatie'!A1" display=" &lt;&lt; Naar Algemene informatie" xr:uid="{FEF4BD55-7EA9-4E29-9EE0-5905E22034B6}"/>
    <hyperlink ref="U8" location="Toelichtingen!A8" display="naar de toelichting" xr:uid="{FEAEE624-1FAD-478B-9083-0BE2F7BA1FA7}"/>
    <hyperlink ref="U39" location="Toelichtingen!A20" display="naar de toelichting" xr:uid="{4A76C639-3F05-43A9-9901-A07695F6C2C1}"/>
    <hyperlink ref="U40" location="Toelichtingen!A22" display="naar de toelichting" xr:uid="{43327614-607C-4A51-AAEB-893591B94112}"/>
    <hyperlink ref="U41" location="Toelichtingen!A23" display="naar de toelichting" xr:uid="{5383D11A-A005-4EED-AA07-3F123419D6BB}"/>
    <hyperlink ref="U12" location="Toelichtingen!A16" display="naar de toelichting" xr:uid="{FE93B4E5-0F49-4FB0-ADFB-3072A1B319FB}"/>
    <hyperlink ref="U77" location="Toelichtingen!A26" display="naar de toelichting" xr:uid="{EA039391-7D36-4BFE-B970-6A164200875D}"/>
    <hyperlink ref="U84" location="Toelichtingen!A27" display="naar de toelichting" xr:uid="{43123FD9-976B-4BC7-BC8C-8258A38B9632}"/>
    <hyperlink ref="U80" location="Toelichtingen!A27" display="naar de toelichting" xr:uid="{79DFB22A-2380-4267-A9C7-B84F26916912}"/>
    <hyperlink ref="A91:E91" location="'Algemene Informatie'!A1" display=" &lt;&lt; Naar Algemene informatie" xr:uid="{D6CFE105-75C1-44E3-9F7B-C45D983B39BE}"/>
    <hyperlink ref="U66" location="Toelichtingen!A20" display="naar de toelichting" xr:uid="{AC4C6F44-76E9-48D6-81D6-513BBB9BDEC5}"/>
    <hyperlink ref="U67" location="Toelichtingen!A21" display="naar de toelichting" xr:uid="{1AC10694-5743-41A1-A70A-C2A28A4190B6}"/>
    <hyperlink ref="U68" location="Toelichtingen!A23" display="naar de toelichting" xr:uid="{82967BDC-5D93-470C-A894-2D4FDC2375D0}"/>
    <hyperlink ref="U18" location="Toelichtingen!A10" display="naar de toelichting" xr:uid="{8BA09703-C19A-4D92-95D5-B20A5AAB608B}"/>
    <hyperlink ref="U45" location="Toelichtingen!A10" display="naar de toelichting" xr:uid="{C4903ADD-C66F-4333-9860-A8E9C279586F}"/>
    <hyperlink ref="M91:T91" location="'Overzicht subsidiedossier'!A1" display="Naar overzicht subsidiedossier  &gt;&gt; " xr:uid="{78432939-706B-4A5E-A831-101FE9F909F1}"/>
    <hyperlink ref="M2:T2" location="'Overzicht subsidiedossier'!A1" display="Naar overzicht subsidiedossier  &gt;&gt; " xr:uid="{725753CA-7F98-4261-AFB2-AC8046AF7C7B}"/>
  </hyperlinks>
  <pageMargins left="0.23622047244094491" right="0.23622047244094491" top="0.74803149606299213" bottom="0.74803149606299213" header="0.31496062992125984" footer="0.31496062992125984"/>
  <pageSetup paperSize="9" scale="96"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EDE98BD8-69BA-4C82-AC94-2C5A22BECA4D}">
          <x14:formula1>
            <xm:f>'achtergrondgegevens gemeenten'!$A$2:$A$150</xm:f>
          </x14:formula1>
          <xm:sqref>V4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AB345-35BE-47D2-B1D9-F28C4E224A86}">
  <sheetPr>
    <tabColor rgb="FFB7C9CD"/>
    <outlinePr applyStyles="1" summaryBelow="0" summaryRight="0"/>
    <pageSetUpPr fitToPage="1"/>
  </sheetPr>
  <dimension ref="A1:CE97"/>
  <sheetViews>
    <sheetView showGridLines="0" topLeftCell="A69" zoomScaleNormal="100" zoomScaleSheetLayoutView="130" workbookViewId="0">
      <selection activeCell="N87" activeCellId="11" sqref="E8:T8 P10:T10 P12:T12 C22:L31 N22:R31 N39:R41 C49:L58 N49:R58 N66:R68 N80:R80 I82:T82 N87:R87"/>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289</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290</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22" t="s">
        <v>291</v>
      </c>
      <c r="C87" s="122"/>
      <c r="D87" s="122"/>
      <c r="E87" s="122"/>
      <c r="F87" s="122"/>
      <c r="G87" s="122"/>
      <c r="H87" s="122"/>
      <c r="I87" s="122"/>
      <c r="J87" s="122"/>
      <c r="K87" s="122"/>
      <c r="L87" s="122"/>
      <c r="M87" s="122"/>
      <c r="N87" s="155"/>
      <c r="O87" s="155"/>
      <c r="P87" s="155"/>
      <c r="Q87" s="155"/>
      <c r="R87" s="155"/>
      <c r="S87" s="122" t="s">
        <v>0</v>
      </c>
      <c r="T87" s="122"/>
      <c r="U87" s="45"/>
      <c r="V87" s="73"/>
      <c r="W87" s="73"/>
      <c r="X87" s="73"/>
      <c r="Y87" s="73"/>
      <c r="Z87" s="11"/>
      <c r="AA87" s="11"/>
      <c r="AB87" s="11"/>
      <c r="AC87" s="11"/>
      <c r="AD87" s="11"/>
      <c r="AE87" s="11"/>
      <c r="AF87" s="11"/>
      <c r="AG87" s="11"/>
      <c r="AH87" s="11"/>
    </row>
    <row r="88" spans="1:34" ht="24.6" customHeight="1" x14ac:dyDescent="0.25">
      <c r="A88" s="39"/>
      <c r="B88" s="156" t="s">
        <v>279</v>
      </c>
      <c r="C88" s="156"/>
      <c r="D88" s="156"/>
      <c r="E88" s="156"/>
      <c r="F88" s="156"/>
      <c r="G88" s="156"/>
      <c r="H88" s="156"/>
      <c r="I88" s="156"/>
      <c r="J88" s="156"/>
      <c r="K88" s="156"/>
      <c r="L88" s="156"/>
      <c r="M88" s="156"/>
      <c r="N88" s="156"/>
      <c r="O88" s="156"/>
      <c r="P88" s="156"/>
      <c r="Q88" s="156"/>
      <c r="R88" s="156"/>
      <c r="S88" s="156"/>
      <c r="T88" s="156"/>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J/1nf6yqaGNpe8osLpZ+W/LN560Yu0hz7F4vZQzi/OqpdiP08AJ+U98OMqjuOoCm/zw2LILj7vcr8cNQ7YpwbA==" saltValue="MyWksJ3pYUN1DQ1YSZtKkA=="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6:T6"/>
    <mergeCell ref="B7:T7"/>
    <mergeCell ref="B8:D8"/>
    <mergeCell ref="E8:T8"/>
    <mergeCell ref="B10:O10"/>
    <mergeCell ref="P10:T10"/>
    <mergeCell ref="A2:E2"/>
    <mergeCell ref="M2:T2"/>
    <mergeCell ref="M3:T3"/>
    <mergeCell ref="A4:H4"/>
    <mergeCell ref="I4:T4"/>
    <mergeCell ref="A5:T5"/>
    <mergeCell ref="A18:T18"/>
    <mergeCell ref="B20:T20"/>
    <mergeCell ref="C21:L21"/>
    <mergeCell ref="N21:T21"/>
    <mergeCell ref="C22:L22"/>
    <mergeCell ref="N22:R22"/>
    <mergeCell ref="S22:T22"/>
    <mergeCell ref="B11:T11"/>
    <mergeCell ref="B12:O12"/>
    <mergeCell ref="P12:T12"/>
    <mergeCell ref="B13:T13"/>
    <mergeCell ref="A14:T14"/>
    <mergeCell ref="A17:T17"/>
    <mergeCell ref="C25:L25"/>
    <mergeCell ref="N25:R25"/>
    <mergeCell ref="S25:T25"/>
    <mergeCell ref="C26:L26"/>
    <mergeCell ref="N26:R26"/>
    <mergeCell ref="S26:T26"/>
    <mergeCell ref="C23:L23"/>
    <mergeCell ref="N23:R23"/>
    <mergeCell ref="S23:T23"/>
    <mergeCell ref="C24:L24"/>
    <mergeCell ref="N24:R24"/>
    <mergeCell ref="S24:T24"/>
    <mergeCell ref="C29:L29"/>
    <mergeCell ref="N29:R29"/>
    <mergeCell ref="S29:T29"/>
    <mergeCell ref="C30:L30"/>
    <mergeCell ref="N30:R30"/>
    <mergeCell ref="S30:T30"/>
    <mergeCell ref="C27:L27"/>
    <mergeCell ref="N27:R27"/>
    <mergeCell ref="S27:T27"/>
    <mergeCell ref="C28:L28"/>
    <mergeCell ref="N28:R28"/>
    <mergeCell ref="S28:T28"/>
    <mergeCell ref="A36:T36"/>
    <mergeCell ref="B38:M38"/>
    <mergeCell ref="N38:R38"/>
    <mergeCell ref="S38:T38"/>
    <mergeCell ref="B39:M39"/>
    <mergeCell ref="N39:R39"/>
    <mergeCell ref="S39:T39"/>
    <mergeCell ref="C31:L31"/>
    <mergeCell ref="N31:R31"/>
    <mergeCell ref="S31:T31"/>
    <mergeCell ref="B34:M34"/>
    <mergeCell ref="N34:R34"/>
    <mergeCell ref="S34:T34"/>
    <mergeCell ref="B42:M42"/>
    <mergeCell ref="N42:R42"/>
    <mergeCell ref="A44:T44"/>
    <mergeCell ref="A45:T45"/>
    <mergeCell ref="B47:T47"/>
    <mergeCell ref="C48:L48"/>
    <mergeCell ref="N48:T48"/>
    <mergeCell ref="B40:M40"/>
    <mergeCell ref="N40:R40"/>
    <mergeCell ref="S40:T40"/>
    <mergeCell ref="B41:M41"/>
    <mergeCell ref="N41:R41"/>
    <mergeCell ref="S41:T41"/>
    <mergeCell ref="C51:L51"/>
    <mergeCell ref="N51:R51"/>
    <mergeCell ref="S51:T51"/>
    <mergeCell ref="C52:L52"/>
    <mergeCell ref="N52:R52"/>
    <mergeCell ref="S52:T52"/>
    <mergeCell ref="C49:L49"/>
    <mergeCell ref="N49:R49"/>
    <mergeCell ref="S49:T49"/>
    <mergeCell ref="C50:L50"/>
    <mergeCell ref="N50:R50"/>
    <mergeCell ref="S50:T50"/>
    <mergeCell ref="C55:L55"/>
    <mergeCell ref="N55:R55"/>
    <mergeCell ref="S55:T55"/>
    <mergeCell ref="C56:L56"/>
    <mergeCell ref="N56:R56"/>
    <mergeCell ref="S56:T56"/>
    <mergeCell ref="C53:L53"/>
    <mergeCell ref="N53:R53"/>
    <mergeCell ref="S53:T53"/>
    <mergeCell ref="C54:L54"/>
    <mergeCell ref="N54:R54"/>
    <mergeCell ref="S54:T54"/>
    <mergeCell ref="B61:M61"/>
    <mergeCell ref="N61:R61"/>
    <mergeCell ref="S61:T61"/>
    <mergeCell ref="A63:T63"/>
    <mergeCell ref="B65:M65"/>
    <mergeCell ref="N65:R65"/>
    <mergeCell ref="S65:T65"/>
    <mergeCell ref="C57:L57"/>
    <mergeCell ref="N57:R57"/>
    <mergeCell ref="S57:T57"/>
    <mergeCell ref="C58:L58"/>
    <mergeCell ref="N58:R58"/>
    <mergeCell ref="S58:T58"/>
    <mergeCell ref="B68:M68"/>
    <mergeCell ref="N68:R68"/>
    <mergeCell ref="S68:T68"/>
    <mergeCell ref="B69:M69"/>
    <mergeCell ref="N69:R69"/>
    <mergeCell ref="A72:T72"/>
    <mergeCell ref="B66:M66"/>
    <mergeCell ref="N66:R66"/>
    <mergeCell ref="S66:T66"/>
    <mergeCell ref="B67:M67"/>
    <mergeCell ref="N67:R67"/>
    <mergeCell ref="S67:T67"/>
    <mergeCell ref="B77:P77"/>
    <mergeCell ref="Q77:T77"/>
    <mergeCell ref="B78:T78"/>
    <mergeCell ref="B79:M79"/>
    <mergeCell ref="N79:R79"/>
    <mergeCell ref="S79:T79"/>
    <mergeCell ref="B74:M74"/>
    <mergeCell ref="N74:R74"/>
    <mergeCell ref="S74:T74"/>
    <mergeCell ref="B75:M75"/>
    <mergeCell ref="N75:R75"/>
    <mergeCell ref="S75:T75"/>
    <mergeCell ref="B84:P84"/>
    <mergeCell ref="Q84:T84"/>
    <mergeCell ref="B85:T85"/>
    <mergeCell ref="B86:M86"/>
    <mergeCell ref="N86:R86"/>
    <mergeCell ref="S86:T86"/>
    <mergeCell ref="B80:M80"/>
    <mergeCell ref="N80:R80"/>
    <mergeCell ref="S80:T80"/>
    <mergeCell ref="B81:T81"/>
    <mergeCell ref="B82:H82"/>
    <mergeCell ref="I82:T82"/>
    <mergeCell ref="B92:E92"/>
    <mergeCell ref="F92:O92"/>
    <mergeCell ref="B87:M87"/>
    <mergeCell ref="N87:R87"/>
    <mergeCell ref="S87:T87"/>
    <mergeCell ref="B88:T88"/>
    <mergeCell ref="B89:T89"/>
    <mergeCell ref="A91:E91"/>
    <mergeCell ref="M91:T91"/>
  </mergeCells>
  <conditionalFormatting sqref="U2">
    <cfRule type="expression" priority="4">
      <formula>$P$10="neen"</formula>
    </cfRule>
  </conditionalFormatting>
  <conditionalFormatting sqref="A44:U71">
    <cfRule type="expression" dxfId="8" priority="3">
      <formula>$P$10="neen"</formula>
    </cfRule>
  </conditionalFormatting>
  <conditionalFormatting sqref="A77:U78">
    <cfRule type="expression" dxfId="7" priority="2">
      <formula>$P$10="neen"</formula>
    </cfRule>
  </conditionalFormatting>
  <conditionalFormatting sqref="A84:U85">
    <cfRule type="expression" dxfId="6" priority="1">
      <formula>$P$10="neen"</formula>
    </cfRule>
  </conditionalFormatting>
  <dataValidations count="2">
    <dataValidation type="list" allowBlank="1" showInputMessage="1" showErrorMessage="1" sqref="N80:R80" xr:uid="{A62DEE18-B13A-4FB9-A053-425CDE8A9CCB}">
      <formula1>"ja,neen"</formula1>
    </dataValidation>
    <dataValidation type="list" allowBlank="1" showInputMessage="1" showErrorMessage="1" sqref="P10:T10 P12:T12" xr:uid="{86131A80-4A7A-4691-8421-EE195AA73DA5}">
      <formula1>"ja, neen"</formula1>
    </dataValidation>
  </dataValidations>
  <hyperlinks>
    <hyperlink ref="A2:E2" location="'Algemene Informatie'!A1" display=" &lt;&lt; Naar Algemene informatie" xr:uid="{B2C31B22-923B-4C48-A83A-7A49F1F57A24}"/>
    <hyperlink ref="U8" location="Toelichtingen!A8" display="naar de toelichting" xr:uid="{31A70868-68A8-4AFF-9842-3291237ED127}"/>
    <hyperlink ref="U39" location="Toelichtingen!A20" display="naar de toelichting" xr:uid="{B1F2E386-4171-4F9E-B1AF-7C277AE40D44}"/>
    <hyperlink ref="U40" location="Toelichtingen!A22" display="naar de toelichting" xr:uid="{C9B969EF-A683-4A14-A4B0-81DB6B1E8887}"/>
    <hyperlink ref="U41" location="Toelichtingen!A23" display="naar de toelichting" xr:uid="{F7A787B5-FB4E-48E4-AB5D-BDA3C7F248BA}"/>
    <hyperlink ref="U12" location="Toelichtingen!A16" display="naar de toelichting" xr:uid="{C673A0B9-7844-4535-9900-F9714FD858E9}"/>
    <hyperlink ref="U77" location="Toelichtingen!A26" display="naar de toelichting" xr:uid="{4B2B29EF-0934-4E4A-B376-A3038105D967}"/>
    <hyperlink ref="U84" location="Toelichtingen!A27" display="naar de toelichting" xr:uid="{8EFA3C19-70D7-4653-B675-955D9AA4EFEE}"/>
    <hyperlink ref="U80" location="Toelichtingen!A27" display="naar de toelichting" xr:uid="{A2BBF84A-3E27-46B8-B20E-0092C2E25C79}"/>
    <hyperlink ref="A91:E91" location="'Algemene Informatie'!A1" display=" &lt;&lt; Naar Algemene informatie" xr:uid="{52B7C3D6-F4A8-4950-BAEB-95022CDA7E10}"/>
    <hyperlink ref="U66" location="Toelichtingen!A20" display="naar de toelichting" xr:uid="{0654CEA1-4FCB-4634-AE01-934F7D006144}"/>
    <hyperlink ref="U67" location="Toelichtingen!A21" display="naar de toelichting" xr:uid="{7F284A5C-3DC8-4F2D-B706-63CFBDFE4A64}"/>
    <hyperlink ref="U68" location="Toelichtingen!A23" display="naar de toelichting" xr:uid="{811E007A-0FD4-4E8D-8E56-B6A95E3E0587}"/>
    <hyperlink ref="U18" location="Toelichtingen!A10" display="naar de toelichting" xr:uid="{1409C6AB-1D87-4DDD-81C3-2EF9C016E59D}"/>
    <hyperlink ref="U45" location="Toelichtingen!A10" display="naar de toelichting" xr:uid="{A73FD237-E695-4898-8C90-CC2A4E431CA8}"/>
    <hyperlink ref="M91:T91" location="'Overzicht subsidiedossier'!A1" display="Naar overzicht subsidiedossier  &gt;&gt; " xr:uid="{FC273846-9E5C-4191-8264-9A0DCF2C3D01}"/>
    <hyperlink ref="M2:T2" location="'Overzicht subsidiedossier'!A1" display="Naar overzicht subsidiedossier  &gt;&gt; " xr:uid="{D9E7B6F1-5642-4DD5-8A4E-C77B077FB7E0}"/>
  </hyperlinks>
  <pageMargins left="0.23622047244094491" right="0.23622047244094491" top="0.74803149606299213" bottom="0.74803149606299213" header="0.31496062992125984" footer="0.31496062992125984"/>
  <pageSetup paperSize="9" scale="96"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40A48692-1E53-4689-8401-3731CA98139B}">
          <x14:formula1>
            <xm:f>'achtergrondgegevens gemeenten'!$A$2:$A$150</xm:f>
          </x14:formula1>
          <xm:sqref>V4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C3A9-6721-4607-82CC-60B3C71309AE}">
  <sheetPr>
    <tabColor rgb="FFB7C9CD"/>
    <outlinePr applyStyles="1" summaryBelow="0" summaryRight="0"/>
    <pageSetUpPr fitToPage="1"/>
  </sheetPr>
  <dimension ref="A1:CE97"/>
  <sheetViews>
    <sheetView showGridLines="0" topLeftCell="A69" zoomScaleNormal="100" zoomScaleSheetLayoutView="130" workbookViewId="0">
      <selection activeCell="N87" activeCellId="11" sqref="E8:T8 P10:T10 P12:T12 C22:L31 N22:R31 N39:R41 C49:L58 N49:R58 N66:R68 N80:R80 I82:T82 N87:R87"/>
    </sheetView>
  </sheetViews>
  <sheetFormatPr defaultColWidth="0" defaultRowHeight="0" customHeight="1" zeroHeight="1" x14ac:dyDescent="0.25"/>
  <cols>
    <col min="1" max="4" width="4.7109375" style="19" customWidth="1"/>
    <col min="5" max="5" width="11.42578125" style="19" customWidth="1"/>
    <col min="6" max="11" width="4.7109375" style="19" customWidth="1"/>
    <col min="12" max="12" width="5.7109375" style="19" customWidth="1"/>
    <col min="13" max="13" width="2.42578125" style="19" customWidth="1"/>
    <col min="14" max="14" width="4.85546875" style="19" customWidth="1"/>
    <col min="15" max="15" width="7.5703125" style="19" customWidth="1"/>
    <col min="16" max="19" width="4.7109375" style="19" customWidth="1"/>
    <col min="20" max="20" width="4.7109375" style="36" customWidth="1"/>
    <col min="21" max="21" width="16.42578125" style="44" customWidth="1"/>
    <col min="22" max="22" width="19.7109375" style="18" hidden="1" customWidth="1"/>
    <col min="23" max="33" width="0" style="19" hidden="1" customWidth="1"/>
    <col min="34" max="83" width="9.140625" style="19" hidden="1" customWidth="1"/>
    <col min="84" max="16384" width="0" style="19" hidden="1"/>
  </cols>
  <sheetData>
    <row r="1" spans="1:24" ht="0" hidden="1" customHeight="1" x14ac:dyDescent="0.25"/>
    <row r="2" spans="1:24" ht="26.25" customHeight="1" x14ac:dyDescent="0.25">
      <c r="A2" s="140" t="s">
        <v>188</v>
      </c>
      <c r="B2" s="140"/>
      <c r="C2" s="140"/>
      <c r="D2" s="140"/>
      <c r="E2" s="140"/>
      <c r="F2" s="42"/>
      <c r="G2" s="42"/>
      <c r="H2" s="42"/>
      <c r="I2" s="42"/>
      <c r="J2" s="42"/>
      <c r="K2" s="42"/>
      <c r="L2" s="42"/>
      <c r="M2" s="124" t="s">
        <v>239</v>
      </c>
      <c r="N2" s="124"/>
      <c r="O2" s="124"/>
      <c r="P2" s="124"/>
      <c r="Q2" s="124"/>
      <c r="R2" s="124"/>
      <c r="S2" s="124"/>
      <c r="T2" s="124"/>
      <c r="U2" s="47"/>
    </row>
    <row r="3" spans="1:24" ht="15.75" thickBot="1" x14ac:dyDescent="0.3">
      <c r="A3" s="43"/>
      <c r="B3" s="43"/>
      <c r="C3" s="43"/>
      <c r="D3" s="43"/>
      <c r="E3" s="43"/>
      <c r="F3" s="43"/>
      <c r="G3" s="43"/>
      <c r="H3" s="43"/>
      <c r="I3" s="43"/>
      <c r="J3" s="43"/>
      <c r="K3" s="43"/>
      <c r="L3" s="43"/>
      <c r="M3" s="143"/>
      <c r="N3" s="143"/>
      <c r="O3" s="143"/>
      <c r="P3" s="143"/>
      <c r="Q3" s="143"/>
      <c r="R3" s="143"/>
      <c r="S3" s="143"/>
      <c r="T3" s="143"/>
      <c r="U3" s="45"/>
    </row>
    <row r="4" spans="1:24" ht="24.75" customHeight="1" thickBot="1" x14ac:dyDescent="0.3">
      <c r="A4" s="87" t="s">
        <v>292</v>
      </c>
      <c r="B4" s="87"/>
      <c r="C4" s="87"/>
      <c r="D4" s="87"/>
      <c r="E4" s="87"/>
      <c r="F4" s="87"/>
      <c r="G4" s="87"/>
      <c r="H4" s="87"/>
      <c r="I4" s="133">
        <f>'Algemene Informatie'!G29</f>
        <v>0</v>
      </c>
      <c r="J4" s="134"/>
      <c r="K4" s="134"/>
      <c r="L4" s="134"/>
      <c r="M4" s="134"/>
      <c r="N4" s="134"/>
      <c r="O4" s="134"/>
      <c r="P4" s="134"/>
      <c r="Q4" s="134"/>
      <c r="R4" s="134"/>
      <c r="S4" s="134"/>
      <c r="T4" s="135"/>
      <c r="U4" s="45"/>
    </row>
    <row r="5" spans="1:24" ht="13.35" customHeight="1" x14ac:dyDescent="0.25">
      <c r="A5" s="141"/>
      <c r="B5" s="141"/>
      <c r="C5" s="141"/>
      <c r="D5" s="141"/>
      <c r="E5" s="141"/>
      <c r="F5" s="141"/>
      <c r="G5" s="141"/>
      <c r="H5" s="141"/>
      <c r="I5" s="141"/>
      <c r="J5" s="141"/>
      <c r="K5" s="141"/>
      <c r="L5" s="141"/>
      <c r="M5" s="141"/>
      <c r="N5" s="141"/>
      <c r="O5" s="141"/>
      <c r="P5" s="141"/>
      <c r="Q5" s="141"/>
      <c r="R5" s="141"/>
      <c r="S5" s="141"/>
      <c r="T5" s="141"/>
      <c r="U5" s="45"/>
    </row>
    <row r="6" spans="1:24" ht="15" customHeight="1" x14ac:dyDescent="0.25">
      <c r="A6" s="123" t="s">
        <v>17</v>
      </c>
      <c r="B6" s="123"/>
      <c r="C6" s="123"/>
      <c r="D6" s="123"/>
      <c r="E6" s="123"/>
      <c r="F6" s="123"/>
      <c r="G6" s="123"/>
      <c r="H6" s="123"/>
      <c r="I6" s="123"/>
      <c r="J6" s="123"/>
      <c r="K6" s="123"/>
      <c r="L6" s="123"/>
      <c r="M6" s="123"/>
      <c r="N6" s="123"/>
      <c r="O6" s="123"/>
      <c r="P6" s="123"/>
      <c r="Q6" s="123"/>
      <c r="R6" s="123"/>
      <c r="S6" s="123"/>
      <c r="T6" s="123"/>
      <c r="U6" s="46"/>
    </row>
    <row r="7" spans="1:24" ht="7.5" customHeight="1" x14ac:dyDescent="0.25">
      <c r="A7" s="53"/>
      <c r="B7" s="148"/>
      <c r="C7" s="148"/>
      <c r="D7" s="148"/>
      <c r="E7" s="148"/>
      <c r="F7" s="148"/>
      <c r="G7" s="148"/>
      <c r="H7" s="148"/>
      <c r="I7" s="148"/>
      <c r="J7" s="148"/>
      <c r="K7" s="148"/>
      <c r="L7" s="148"/>
      <c r="M7" s="148"/>
      <c r="N7" s="148"/>
      <c r="O7" s="148"/>
      <c r="P7" s="148"/>
      <c r="Q7" s="148"/>
      <c r="R7" s="148"/>
      <c r="S7" s="148"/>
      <c r="T7" s="148"/>
      <c r="U7" s="45"/>
    </row>
    <row r="8" spans="1:24" ht="60" customHeight="1" x14ac:dyDescent="0.25">
      <c r="A8" s="72"/>
      <c r="B8" s="122" t="s">
        <v>173</v>
      </c>
      <c r="C8" s="122"/>
      <c r="D8" s="122"/>
      <c r="E8" s="142"/>
      <c r="F8" s="142"/>
      <c r="G8" s="142"/>
      <c r="H8" s="142"/>
      <c r="I8" s="142"/>
      <c r="J8" s="142"/>
      <c r="K8" s="142"/>
      <c r="L8" s="142"/>
      <c r="M8" s="142"/>
      <c r="N8" s="142"/>
      <c r="O8" s="142"/>
      <c r="P8" s="142"/>
      <c r="Q8" s="142"/>
      <c r="R8" s="142"/>
      <c r="S8" s="142"/>
      <c r="T8" s="142"/>
      <c r="U8" s="46" t="s">
        <v>186</v>
      </c>
    </row>
    <row r="9" spans="1:24" ht="7.5" customHeight="1" x14ac:dyDescent="0.25">
      <c r="A9" s="38"/>
      <c r="B9" s="38"/>
      <c r="C9" s="38"/>
      <c r="D9" s="38"/>
      <c r="E9" s="38"/>
      <c r="F9" s="38"/>
      <c r="G9" s="38"/>
      <c r="H9" s="38"/>
      <c r="I9" s="38"/>
      <c r="J9" s="38"/>
      <c r="K9" s="38"/>
      <c r="L9" s="38"/>
      <c r="M9" s="38"/>
      <c r="N9" s="38"/>
      <c r="O9" s="38"/>
      <c r="P9" s="38"/>
      <c r="Q9" s="38"/>
      <c r="R9" s="38"/>
      <c r="S9" s="38"/>
      <c r="T9" s="38"/>
      <c r="U9" s="45"/>
    </row>
    <row r="10" spans="1:24" ht="17.100000000000001" customHeight="1" x14ac:dyDescent="0.25">
      <c r="A10" s="72"/>
      <c r="B10" s="122" t="s">
        <v>210</v>
      </c>
      <c r="C10" s="122"/>
      <c r="D10" s="122"/>
      <c r="E10" s="122"/>
      <c r="F10" s="122"/>
      <c r="G10" s="122"/>
      <c r="H10" s="122"/>
      <c r="I10" s="122"/>
      <c r="J10" s="122"/>
      <c r="K10" s="122"/>
      <c r="L10" s="122"/>
      <c r="M10" s="122"/>
      <c r="N10" s="122"/>
      <c r="O10" s="122"/>
      <c r="P10" s="137"/>
      <c r="Q10" s="137"/>
      <c r="R10" s="137"/>
      <c r="S10" s="137"/>
      <c r="T10" s="137"/>
      <c r="U10" s="45"/>
      <c r="V10" s="37"/>
      <c r="W10" s="37"/>
      <c r="X10" s="37"/>
    </row>
    <row r="11" spans="1:24" ht="16.5" customHeight="1" x14ac:dyDescent="0.25">
      <c r="B11" s="139" t="s">
        <v>227</v>
      </c>
      <c r="C11" s="139"/>
      <c r="D11" s="139"/>
      <c r="E11" s="139"/>
      <c r="F11" s="139"/>
      <c r="G11" s="139"/>
      <c r="H11" s="139"/>
      <c r="I11" s="139"/>
      <c r="J11" s="139"/>
      <c r="K11" s="139"/>
      <c r="L11" s="139"/>
      <c r="M11" s="139"/>
      <c r="N11" s="139"/>
      <c r="O11" s="139"/>
      <c r="P11" s="139"/>
      <c r="Q11" s="139"/>
      <c r="R11" s="139"/>
      <c r="S11" s="139"/>
      <c r="T11" s="139"/>
    </row>
    <row r="12" spans="1:24" ht="21.75" customHeight="1" x14ac:dyDescent="0.25">
      <c r="B12" s="122" t="s">
        <v>191</v>
      </c>
      <c r="C12" s="122"/>
      <c r="D12" s="122"/>
      <c r="E12" s="122"/>
      <c r="F12" s="122"/>
      <c r="G12" s="122"/>
      <c r="H12" s="122"/>
      <c r="I12" s="122"/>
      <c r="J12" s="122"/>
      <c r="K12" s="122"/>
      <c r="L12" s="122"/>
      <c r="M12" s="122"/>
      <c r="N12" s="122"/>
      <c r="O12" s="122"/>
      <c r="P12" s="137"/>
      <c r="Q12" s="137"/>
      <c r="R12" s="137"/>
      <c r="S12" s="137"/>
      <c r="T12" s="137"/>
      <c r="U12" s="46" t="s">
        <v>186</v>
      </c>
    </row>
    <row r="13" spans="1:24" ht="19.5" customHeight="1" x14ac:dyDescent="0.25">
      <c r="B13" s="139" t="s">
        <v>262</v>
      </c>
      <c r="C13" s="139"/>
      <c r="D13" s="139"/>
      <c r="E13" s="139"/>
      <c r="F13" s="139"/>
      <c r="G13" s="139"/>
      <c r="H13" s="139"/>
      <c r="I13" s="139"/>
      <c r="J13" s="139"/>
      <c r="K13" s="139"/>
      <c r="L13" s="139"/>
      <c r="M13" s="139"/>
      <c r="N13" s="139"/>
      <c r="O13" s="139"/>
      <c r="P13" s="139"/>
      <c r="Q13" s="139"/>
      <c r="R13" s="139"/>
      <c r="S13" s="139"/>
      <c r="T13" s="139"/>
      <c r="U13" s="45"/>
    </row>
    <row r="14" spans="1:24" ht="15" customHeight="1" x14ac:dyDescent="0.25">
      <c r="A14" s="123" t="s">
        <v>211</v>
      </c>
      <c r="B14" s="123"/>
      <c r="C14" s="123"/>
      <c r="D14" s="123"/>
      <c r="E14" s="123"/>
      <c r="F14" s="123"/>
      <c r="G14" s="123"/>
      <c r="H14" s="123"/>
      <c r="I14" s="123"/>
      <c r="J14" s="123"/>
      <c r="K14" s="123"/>
      <c r="L14" s="123"/>
      <c r="M14" s="123"/>
      <c r="N14" s="123"/>
      <c r="O14" s="123"/>
      <c r="P14" s="123"/>
      <c r="Q14" s="123"/>
      <c r="R14" s="123"/>
      <c r="S14" s="123"/>
      <c r="T14" s="123"/>
      <c r="U14" s="45"/>
    </row>
    <row r="15" spans="1:24" s="39" customFormat="1" ht="6.95" customHeight="1" x14ac:dyDescent="0.25">
      <c r="U15" s="45"/>
    </row>
    <row r="16" spans="1:24" s="39" customFormat="1" ht="6.95" customHeight="1" x14ac:dyDescent="0.25">
      <c r="U16" s="45"/>
    </row>
    <row r="17" spans="1:34" s="39" customFormat="1" ht="24" customHeight="1" x14ac:dyDescent="0.25">
      <c r="A17" s="147" t="s">
        <v>212</v>
      </c>
      <c r="B17" s="147"/>
      <c r="C17" s="147"/>
      <c r="D17" s="147"/>
      <c r="E17" s="147"/>
      <c r="F17" s="147"/>
      <c r="G17" s="147"/>
      <c r="H17" s="147"/>
      <c r="I17" s="147"/>
      <c r="J17" s="147"/>
      <c r="K17" s="147"/>
      <c r="L17" s="147"/>
      <c r="M17" s="147"/>
      <c r="N17" s="147"/>
      <c r="O17" s="147"/>
      <c r="P17" s="147"/>
      <c r="Q17" s="147"/>
      <c r="R17" s="147"/>
      <c r="S17" s="147"/>
      <c r="T17" s="147"/>
      <c r="U17" s="45"/>
    </row>
    <row r="18" spans="1:34" s="41" customFormat="1" ht="12.95" customHeight="1" x14ac:dyDescent="0.25">
      <c r="A18" s="138" t="s">
        <v>213</v>
      </c>
      <c r="B18" s="138"/>
      <c r="C18" s="138"/>
      <c r="D18" s="138"/>
      <c r="E18" s="138"/>
      <c r="F18" s="138"/>
      <c r="G18" s="138"/>
      <c r="H18" s="138"/>
      <c r="I18" s="138"/>
      <c r="J18" s="138"/>
      <c r="K18" s="138"/>
      <c r="L18" s="138"/>
      <c r="M18" s="138"/>
      <c r="N18" s="138"/>
      <c r="O18" s="138"/>
      <c r="P18" s="138"/>
      <c r="Q18" s="138"/>
      <c r="R18" s="138"/>
      <c r="S18" s="138"/>
      <c r="T18" s="138"/>
      <c r="U18" s="46" t="s">
        <v>186</v>
      </c>
      <c r="V18" s="40"/>
    </row>
    <row r="19" spans="1:34" s="39" customFormat="1" ht="6.95" customHeight="1" x14ac:dyDescent="0.25">
      <c r="U19" s="45"/>
    </row>
    <row r="20" spans="1:34" ht="69" customHeight="1" x14ac:dyDescent="0.25">
      <c r="A20" s="72"/>
      <c r="B20" s="136" t="s">
        <v>214</v>
      </c>
      <c r="C20" s="136"/>
      <c r="D20" s="136"/>
      <c r="E20" s="136"/>
      <c r="F20" s="136"/>
      <c r="G20" s="136"/>
      <c r="H20" s="136"/>
      <c r="I20" s="136"/>
      <c r="J20" s="136"/>
      <c r="K20" s="136"/>
      <c r="L20" s="136"/>
      <c r="M20" s="136"/>
      <c r="N20" s="136"/>
      <c r="O20" s="136"/>
      <c r="P20" s="136"/>
      <c r="Q20" s="136"/>
      <c r="R20" s="136"/>
      <c r="S20" s="136"/>
      <c r="T20" s="136"/>
      <c r="U20" s="45"/>
      <c r="V20" s="11"/>
      <c r="W20" s="11"/>
      <c r="X20" s="11"/>
      <c r="Y20" s="11"/>
      <c r="Z20" s="11"/>
      <c r="AA20" s="11"/>
      <c r="AB20" s="11"/>
      <c r="AC20" s="11"/>
      <c r="AD20" s="11"/>
      <c r="AE20" s="11"/>
      <c r="AF20" s="11"/>
      <c r="AG20" s="11"/>
      <c r="AH20" s="11"/>
    </row>
    <row r="21" spans="1:34" ht="21.95" customHeight="1" x14ac:dyDescent="0.25">
      <c r="A21" s="72"/>
      <c r="C21" s="122" t="s">
        <v>201</v>
      </c>
      <c r="D21" s="122"/>
      <c r="E21" s="122"/>
      <c r="F21" s="122"/>
      <c r="G21" s="122"/>
      <c r="H21" s="122"/>
      <c r="I21" s="122"/>
      <c r="J21" s="122"/>
      <c r="K21" s="122"/>
      <c r="L21" s="122"/>
      <c r="M21" s="49"/>
      <c r="N21" s="122" t="str">
        <f>IF($P$12="ja","Bedrag EXCL. btw","Bedrag INCL. btw")</f>
        <v>Bedrag INCL. btw</v>
      </c>
      <c r="O21" s="122"/>
      <c r="P21" s="122"/>
      <c r="Q21" s="122"/>
      <c r="R21" s="122"/>
      <c r="S21" s="122"/>
      <c r="T21" s="122"/>
      <c r="U21" s="45"/>
      <c r="V21" s="11"/>
      <c r="W21" s="11"/>
      <c r="X21" s="11"/>
      <c r="Y21" s="11"/>
      <c r="Z21" s="11"/>
      <c r="AA21" s="11"/>
      <c r="AB21" s="11"/>
      <c r="AC21" s="11"/>
      <c r="AD21" s="11"/>
      <c r="AE21" s="11"/>
      <c r="AF21" s="11"/>
      <c r="AG21" s="11"/>
      <c r="AH21" s="11"/>
    </row>
    <row r="22" spans="1:34" s="64" customFormat="1" ht="21.95" customHeight="1" x14ac:dyDescent="0.25">
      <c r="A22" s="72"/>
      <c r="B22" s="71" t="s">
        <v>195</v>
      </c>
      <c r="C22" s="128"/>
      <c r="D22" s="128"/>
      <c r="E22" s="128"/>
      <c r="F22" s="128"/>
      <c r="G22" s="128"/>
      <c r="H22" s="128"/>
      <c r="I22" s="128"/>
      <c r="J22" s="128"/>
      <c r="K22" s="128"/>
      <c r="L22" s="128"/>
      <c r="M22" s="49"/>
      <c r="N22" s="129"/>
      <c r="O22" s="129"/>
      <c r="P22" s="129"/>
      <c r="Q22" s="129"/>
      <c r="R22" s="129"/>
      <c r="S22" s="122" t="s">
        <v>0</v>
      </c>
      <c r="T22" s="122"/>
      <c r="U22" s="62"/>
      <c r="V22" s="63"/>
      <c r="W22" s="63"/>
      <c r="X22" s="63"/>
      <c r="Y22" s="63"/>
      <c r="Z22" s="63"/>
      <c r="AA22" s="63"/>
      <c r="AB22" s="63"/>
      <c r="AC22" s="63"/>
      <c r="AD22" s="63"/>
      <c r="AE22" s="63"/>
      <c r="AF22" s="63"/>
      <c r="AG22" s="63"/>
      <c r="AH22" s="63"/>
    </row>
    <row r="23" spans="1:34" s="64" customFormat="1" ht="21.95" customHeight="1" x14ac:dyDescent="0.25">
      <c r="A23" s="72"/>
      <c r="B23" s="71" t="s">
        <v>196</v>
      </c>
      <c r="C23" s="128"/>
      <c r="D23" s="128"/>
      <c r="E23" s="128"/>
      <c r="F23" s="128"/>
      <c r="G23" s="128"/>
      <c r="H23" s="128"/>
      <c r="I23" s="128"/>
      <c r="J23" s="128"/>
      <c r="K23" s="128"/>
      <c r="L23" s="128"/>
      <c r="M23" s="49"/>
      <c r="N23" s="129"/>
      <c r="O23" s="129"/>
      <c r="P23" s="129"/>
      <c r="Q23" s="129"/>
      <c r="R23" s="129"/>
      <c r="S23" s="122" t="s">
        <v>0</v>
      </c>
      <c r="T23" s="122"/>
      <c r="U23" s="62"/>
      <c r="V23" s="63"/>
      <c r="W23" s="63"/>
      <c r="X23" s="63"/>
      <c r="Y23" s="63"/>
      <c r="Z23" s="63"/>
      <c r="AA23" s="63"/>
      <c r="AB23" s="63"/>
      <c r="AC23" s="63"/>
      <c r="AD23" s="63"/>
      <c r="AE23" s="63"/>
      <c r="AF23" s="63"/>
      <c r="AG23" s="63"/>
      <c r="AH23" s="63"/>
    </row>
    <row r="24" spans="1:34" s="64" customFormat="1" ht="21.95" customHeight="1" x14ac:dyDescent="0.25">
      <c r="A24" s="72"/>
      <c r="B24" s="71" t="s">
        <v>197</v>
      </c>
      <c r="C24" s="128"/>
      <c r="D24" s="128"/>
      <c r="E24" s="128"/>
      <c r="F24" s="128"/>
      <c r="G24" s="128"/>
      <c r="H24" s="128"/>
      <c r="I24" s="128"/>
      <c r="J24" s="128"/>
      <c r="K24" s="128"/>
      <c r="L24" s="128"/>
      <c r="M24" s="49"/>
      <c r="N24" s="129"/>
      <c r="O24" s="129"/>
      <c r="P24" s="129"/>
      <c r="Q24" s="129"/>
      <c r="R24" s="129"/>
      <c r="S24" s="122" t="s">
        <v>0</v>
      </c>
      <c r="T24" s="122"/>
      <c r="U24" s="62"/>
      <c r="V24" s="63"/>
      <c r="W24" s="63"/>
      <c r="X24" s="63"/>
      <c r="Y24" s="63"/>
      <c r="Z24" s="63"/>
      <c r="AA24" s="63"/>
      <c r="AB24" s="63"/>
      <c r="AC24" s="63"/>
      <c r="AD24" s="63"/>
      <c r="AE24" s="63"/>
      <c r="AF24" s="63"/>
      <c r="AG24" s="63"/>
      <c r="AH24" s="63"/>
    </row>
    <row r="25" spans="1:34" s="64" customFormat="1" ht="21.95" customHeight="1" x14ac:dyDescent="0.25">
      <c r="A25" s="72"/>
      <c r="B25" s="71" t="s">
        <v>198</v>
      </c>
      <c r="C25" s="128"/>
      <c r="D25" s="128"/>
      <c r="E25" s="128"/>
      <c r="F25" s="128"/>
      <c r="G25" s="128"/>
      <c r="H25" s="128"/>
      <c r="I25" s="128"/>
      <c r="J25" s="128"/>
      <c r="K25" s="128"/>
      <c r="L25" s="128"/>
      <c r="M25" s="49"/>
      <c r="N25" s="129"/>
      <c r="O25" s="129"/>
      <c r="P25" s="129"/>
      <c r="Q25" s="129"/>
      <c r="R25" s="129"/>
      <c r="S25" s="122" t="s">
        <v>0</v>
      </c>
      <c r="T25" s="122"/>
      <c r="U25" s="62"/>
      <c r="V25" s="63"/>
      <c r="W25" s="63"/>
      <c r="X25" s="63"/>
      <c r="Y25" s="63"/>
      <c r="Z25" s="63"/>
      <c r="AA25" s="63"/>
      <c r="AB25" s="63"/>
      <c r="AC25" s="63"/>
      <c r="AD25" s="63"/>
      <c r="AE25" s="63"/>
      <c r="AF25" s="63"/>
      <c r="AG25" s="63"/>
      <c r="AH25" s="63"/>
    </row>
    <row r="26" spans="1:34" s="64" customFormat="1" ht="21.95" customHeight="1" x14ac:dyDescent="0.25">
      <c r="A26" s="72"/>
      <c r="B26" s="71" t="s">
        <v>199</v>
      </c>
      <c r="C26" s="128"/>
      <c r="D26" s="128"/>
      <c r="E26" s="128"/>
      <c r="F26" s="128"/>
      <c r="G26" s="128"/>
      <c r="H26" s="128"/>
      <c r="I26" s="128"/>
      <c r="J26" s="128"/>
      <c r="K26" s="128"/>
      <c r="L26" s="128"/>
      <c r="M26" s="49"/>
      <c r="N26" s="129"/>
      <c r="O26" s="129"/>
      <c r="P26" s="129"/>
      <c r="Q26" s="129"/>
      <c r="R26" s="129"/>
      <c r="S26" s="122" t="s">
        <v>0</v>
      </c>
      <c r="T26" s="122"/>
      <c r="U26" s="62"/>
      <c r="V26" s="63"/>
      <c r="W26" s="63"/>
      <c r="X26" s="63"/>
      <c r="Y26" s="63"/>
      <c r="Z26" s="63"/>
      <c r="AA26" s="63"/>
      <c r="AB26" s="63"/>
      <c r="AC26" s="63"/>
      <c r="AD26" s="63"/>
      <c r="AE26" s="63"/>
      <c r="AF26" s="63"/>
      <c r="AG26" s="63"/>
      <c r="AH26" s="63"/>
    </row>
    <row r="27" spans="1:34" s="64" customFormat="1" ht="21.95" customHeight="1" x14ac:dyDescent="0.25">
      <c r="A27" s="72"/>
      <c r="B27" s="71" t="s">
        <v>200</v>
      </c>
      <c r="C27" s="128"/>
      <c r="D27" s="128"/>
      <c r="E27" s="128"/>
      <c r="F27" s="128"/>
      <c r="G27" s="128"/>
      <c r="H27" s="128"/>
      <c r="I27" s="128"/>
      <c r="J27" s="128"/>
      <c r="K27" s="128"/>
      <c r="L27" s="128"/>
      <c r="M27" s="49"/>
      <c r="N27" s="129"/>
      <c r="O27" s="129"/>
      <c r="P27" s="129"/>
      <c r="Q27" s="129"/>
      <c r="R27" s="129"/>
      <c r="S27" s="122" t="s">
        <v>0</v>
      </c>
      <c r="T27" s="122"/>
      <c r="U27" s="62"/>
      <c r="V27" s="63"/>
      <c r="W27" s="63"/>
      <c r="X27" s="63"/>
      <c r="Y27" s="63"/>
      <c r="Z27" s="63"/>
      <c r="AA27" s="63"/>
      <c r="AB27" s="63"/>
      <c r="AC27" s="63"/>
      <c r="AD27" s="63"/>
      <c r="AE27" s="63"/>
      <c r="AF27" s="63"/>
      <c r="AG27" s="63"/>
      <c r="AH27" s="63"/>
    </row>
    <row r="28" spans="1:34" s="64" customFormat="1" ht="21.95" customHeight="1" x14ac:dyDescent="0.25">
      <c r="A28" s="72"/>
      <c r="B28" s="71" t="s">
        <v>202</v>
      </c>
      <c r="C28" s="128"/>
      <c r="D28" s="128"/>
      <c r="E28" s="128"/>
      <c r="F28" s="128"/>
      <c r="G28" s="128"/>
      <c r="H28" s="128"/>
      <c r="I28" s="128"/>
      <c r="J28" s="128"/>
      <c r="K28" s="128"/>
      <c r="L28" s="128"/>
      <c r="M28" s="49"/>
      <c r="N28" s="129"/>
      <c r="O28" s="129"/>
      <c r="P28" s="129"/>
      <c r="Q28" s="129"/>
      <c r="R28" s="129"/>
      <c r="S28" s="122" t="s">
        <v>0</v>
      </c>
      <c r="T28" s="122"/>
      <c r="U28" s="62"/>
      <c r="V28" s="63"/>
      <c r="W28" s="63"/>
      <c r="X28" s="63"/>
      <c r="Y28" s="63"/>
      <c r="Z28" s="63"/>
      <c r="AA28" s="63"/>
      <c r="AB28" s="63"/>
      <c r="AC28" s="63"/>
      <c r="AD28" s="63"/>
      <c r="AE28" s="63"/>
      <c r="AF28" s="63"/>
      <c r="AG28" s="63"/>
      <c r="AH28" s="63"/>
    </row>
    <row r="29" spans="1:34" s="64" customFormat="1" ht="21.95" customHeight="1" x14ac:dyDescent="0.25">
      <c r="A29" s="72"/>
      <c r="B29" s="71" t="s">
        <v>203</v>
      </c>
      <c r="C29" s="128"/>
      <c r="D29" s="128"/>
      <c r="E29" s="128"/>
      <c r="F29" s="128"/>
      <c r="G29" s="128"/>
      <c r="H29" s="128"/>
      <c r="I29" s="128"/>
      <c r="J29" s="128"/>
      <c r="K29" s="128"/>
      <c r="L29" s="128"/>
      <c r="M29" s="49"/>
      <c r="N29" s="129"/>
      <c r="O29" s="129"/>
      <c r="P29" s="129"/>
      <c r="Q29" s="129"/>
      <c r="R29" s="129"/>
      <c r="S29" s="122" t="s">
        <v>0</v>
      </c>
      <c r="T29" s="122"/>
      <c r="U29" s="62"/>
      <c r="V29" s="63"/>
      <c r="W29" s="63"/>
      <c r="X29" s="63"/>
      <c r="Y29" s="63"/>
      <c r="Z29" s="63"/>
      <c r="AA29" s="63"/>
      <c r="AB29" s="63"/>
      <c r="AC29" s="63"/>
      <c r="AD29" s="63"/>
      <c r="AE29" s="63"/>
      <c r="AF29" s="63"/>
      <c r="AG29" s="63"/>
      <c r="AH29" s="63"/>
    </row>
    <row r="30" spans="1:34" s="64" customFormat="1" ht="21.95" customHeight="1" x14ac:dyDescent="0.25">
      <c r="A30" s="72"/>
      <c r="B30" s="71" t="s">
        <v>204</v>
      </c>
      <c r="C30" s="128"/>
      <c r="D30" s="128"/>
      <c r="E30" s="128"/>
      <c r="F30" s="128"/>
      <c r="G30" s="128"/>
      <c r="H30" s="128"/>
      <c r="I30" s="128"/>
      <c r="J30" s="128"/>
      <c r="K30" s="128"/>
      <c r="L30" s="128"/>
      <c r="M30" s="49"/>
      <c r="N30" s="129"/>
      <c r="O30" s="129"/>
      <c r="P30" s="129"/>
      <c r="Q30" s="129"/>
      <c r="R30" s="129"/>
      <c r="S30" s="122" t="s">
        <v>0</v>
      </c>
      <c r="T30" s="122"/>
      <c r="U30" s="62"/>
      <c r="V30" s="63"/>
      <c r="W30" s="63"/>
      <c r="X30" s="63"/>
      <c r="Y30" s="63"/>
      <c r="Z30" s="63"/>
      <c r="AA30" s="63"/>
      <c r="AB30" s="63"/>
      <c r="AC30" s="63"/>
      <c r="AD30" s="63"/>
      <c r="AE30" s="63"/>
      <c r="AF30" s="63"/>
      <c r="AG30" s="63"/>
      <c r="AH30" s="63"/>
    </row>
    <row r="31" spans="1:34" s="64" customFormat="1" ht="21.95" customHeight="1" x14ac:dyDescent="0.25">
      <c r="A31" s="72"/>
      <c r="B31" s="71" t="s">
        <v>205</v>
      </c>
      <c r="C31" s="128"/>
      <c r="D31" s="128"/>
      <c r="E31" s="128"/>
      <c r="F31" s="128"/>
      <c r="G31" s="128"/>
      <c r="H31" s="128"/>
      <c r="I31" s="128"/>
      <c r="J31" s="128"/>
      <c r="K31" s="128"/>
      <c r="L31" s="128"/>
      <c r="M31" s="49"/>
      <c r="N31" s="129"/>
      <c r="O31" s="129"/>
      <c r="P31" s="129"/>
      <c r="Q31" s="129"/>
      <c r="R31" s="129"/>
      <c r="S31" s="122" t="s">
        <v>0</v>
      </c>
      <c r="T31" s="122"/>
      <c r="U31" s="62"/>
      <c r="V31" s="63"/>
      <c r="W31" s="63"/>
      <c r="X31" s="63"/>
      <c r="Y31" s="63"/>
      <c r="Z31" s="63"/>
      <c r="AA31" s="63"/>
      <c r="AB31" s="63"/>
      <c r="AC31" s="63"/>
      <c r="AD31" s="63"/>
      <c r="AE31" s="63"/>
      <c r="AF31" s="63"/>
      <c r="AG31" s="63"/>
      <c r="AH31" s="63"/>
    </row>
    <row r="32" spans="1:34" ht="11.45" customHeight="1" x14ac:dyDescent="0.25">
      <c r="A32" s="72"/>
      <c r="B32" s="72"/>
      <c r="C32" s="72"/>
      <c r="D32" s="72"/>
      <c r="E32" s="72"/>
      <c r="F32" s="72"/>
      <c r="G32" s="72"/>
      <c r="H32" s="72"/>
      <c r="I32" s="72"/>
      <c r="J32" s="72"/>
      <c r="K32" s="72"/>
      <c r="L32" s="72"/>
      <c r="M32" s="72"/>
      <c r="N32" s="72"/>
      <c r="O32" s="72"/>
      <c r="P32" s="72"/>
      <c r="Q32" s="72"/>
      <c r="R32" s="72"/>
      <c r="S32" s="72"/>
      <c r="T32" s="72"/>
      <c r="U32" s="45"/>
      <c r="V32" s="11"/>
      <c r="W32" s="11"/>
      <c r="X32" s="11"/>
      <c r="Y32" s="11"/>
      <c r="Z32" s="11"/>
      <c r="AA32" s="11"/>
      <c r="AB32" s="11"/>
      <c r="AC32" s="11"/>
      <c r="AD32" s="11"/>
      <c r="AE32" s="11"/>
      <c r="AF32" s="11"/>
      <c r="AG32" s="11"/>
      <c r="AH32" s="11"/>
    </row>
    <row r="33" spans="1:34" ht="11.45" customHeight="1" thickBot="1" x14ac:dyDescent="0.3">
      <c r="A33" s="72"/>
      <c r="B33" s="72"/>
      <c r="C33" s="72"/>
      <c r="D33" s="72"/>
      <c r="E33" s="72"/>
      <c r="F33" s="72"/>
      <c r="G33" s="72"/>
      <c r="H33" s="72"/>
      <c r="I33" s="72"/>
      <c r="J33" s="72"/>
      <c r="K33" s="72"/>
      <c r="L33" s="72"/>
      <c r="M33" s="72"/>
      <c r="N33" s="72"/>
      <c r="O33" s="72"/>
      <c r="P33" s="72"/>
      <c r="Q33" s="72"/>
      <c r="R33" s="72"/>
      <c r="S33" s="72"/>
      <c r="T33" s="72"/>
      <c r="U33" s="45"/>
      <c r="V33" s="11"/>
      <c r="W33" s="11"/>
      <c r="X33" s="11"/>
      <c r="Y33" s="11"/>
      <c r="Z33" s="11"/>
      <c r="AA33" s="11"/>
      <c r="AB33" s="11"/>
      <c r="AC33" s="11"/>
      <c r="AD33" s="11"/>
      <c r="AE33" s="11"/>
      <c r="AF33" s="11"/>
      <c r="AG33" s="11"/>
      <c r="AH33" s="11"/>
    </row>
    <row r="34" spans="1:34" ht="21.95" customHeight="1" thickBot="1" x14ac:dyDescent="0.3">
      <c r="A34" s="72"/>
      <c r="B34" s="122" t="s">
        <v>215</v>
      </c>
      <c r="C34" s="122"/>
      <c r="D34" s="122"/>
      <c r="E34" s="122"/>
      <c r="F34" s="122"/>
      <c r="G34" s="122"/>
      <c r="H34" s="122"/>
      <c r="I34" s="122"/>
      <c r="J34" s="122"/>
      <c r="K34" s="122"/>
      <c r="L34" s="122"/>
      <c r="M34" s="122"/>
      <c r="N34" s="130">
        <f>SUM(N22:R31)</f>
        <v>0</v>
      </c>
      <c r="O34" s="131"/>
      <c r="P34" s="131"/>
      <c r="Q34" s="131"/>
      <c r="R34" s="132"/>
      <c r="S34" s="122" t="s">
        <v>0</v>
      </c>
      <c r="T34" s="122"/>
      <c r="U34" s="45"/>
      <c r="V34" s="11"/>
      <c r="W34" s="11"/>
      <c r="X34" s="11"/>
      <c r="Y34" s="11"/>
      <c r="Z34" s="11"/>
      <c r="AA34" s="11"/>
      <c r="AB34" s="11"/>
      <c r="AC34" s="11"/>
      <c r="AD34" s="11"/>
      <c r="AE34" s="11"/>
      <c r="AF34" s="11"/>
      <c r="AG34" s="11"/>
      <c r="AH34" s="11"/>
    </row>
    <row r="35" spans="1:34" ht="9.75" customHeight="1" x14ac:dyDescent="0.25">
      <c r="A35" s="39"/>
      <c r="B35" s="39"/>
      <c r="C35" s="39"/>
      <c r="D35" s="39"/>
      <c r="E35" s="39"/>
      <c r="F35" s="39"/>
      <c r="G35" s="39"/>
      <c r="H35" s="39"/>
      <c r="I35" s="39"/>
      <c r="J35" s="39"/>
      <c r="K35" s="39"/>
      <c r="L35" s="39"/>
      <c r="M35" s="39"/>
      <c r="N35" s="39"/>
      <c r="O35" s="39"/>
      <c r="P35" s="39"/>
      <c r="Q35" s="39"/>
      <c r="R35" s="39"/>
      <c r="S35" s="39"/>
      <c r="T35" s="39"/>
      <c r="U35" s="45"/>
      <c r="V35" s="11"/>
      <c r="W35" s="11"/>
      <c r="X35" s="11"/>
      <c r="Y35" s="11"/>
      <c r="Z35" s="11"/>
      <c r="AA35" s="11"/>
      <c r="AB35" s="11"/>
      <c r="AC35" s="11"/>
      <c r="AD35" s="11"/>
      <c r="AE35" s="11"/>
      <c r="AF35" s="11"/>
      <c r="AG35" s="11"/>
      <c r="AH35" s="11"/>
    </row>
    <row r="36" spans="1:34" s="41" customFormat="1" ht="12.95" customHeight="1" x14ac:dyDescent="0.25">
      <c r="A36" s="138" t="s">
        <v>217</v>
      </c>
      <c r="B36" s="138"/>
      <c r="C36" s="138"/>
      <c r="D36" s="138"/>
      <c r="E36" s="138"/>
      <c r="F36" s="138"/>
      <c r="G36" s="138"/>
      <c r="H36" s="138"/>
      <c r="I36" s="138"/>
      <c r="J36" s="138"/>
      <c r="K36" s="138"/>
      <c r="L36" s="138"/>
      <c r="M36" s="138"/>
      <c r="N36" s="138"/>
      <c r="O36" s="138"/>
      <c r="P36" s="138"/>
      <c r="Q36" s="138"/>
      <c r="R36" s="138"/>
      <c r="S36" s="138"/>
      <c r="T36" s="138"/>
      <c r="U36" s="45"/>
      <c r="V36" s="40"/>
    </row>
    <row r="37" spans="1:34" ht="12.6" customHeight="1" thickBot="1" x14ac:dyDescent="0.3">
      <c r="A37" s="38"/>
      <c r="B37" s="38"/>
      <c r="C37" s="38"/>
      <c r="D37" s="38"/>
      <c r="E37" s="38"/>
      <c r="F37" s="38"/>
      <c r="G37" s="38"/>
      <c r="H37" s="38"/>
      <c r="I37" s="38"/>
      <c r="J37" s="38"/>
      <c r="K37" s="38"/>
      <c r="L37" s="38"/>
      <c r="M37" s="38"/>
      <c r="N37" s="38"/>
      <c r="O37" s="38"/>
      <c r="T37" s="19"/>
      <c r="U37" s="45"/>
    </row>
    <row r="38" spans="1:34" ht="21.95" customHeight="1" thickBot="1" x14ac:dyDescent="0.3">
      <c r="A38" s="72"/>
      <c r="B38" s="122" t="str">
        <f>IF($P$12="ja","Investeringskost EXCL. btw van de onderdelen energie-efficiëntie, groene warmte, elektrische mobiliteit","Investeringskost INCL.btw van de onderdelen energie efficiëntie, groene warmte,elektrische mobiliteit")</f>
        <v>Investeringskost INCL.btw van de onderdelen energie efficiëntie, groene warmte,elektrische mobiliteit</v>
      </c>
      <c r="C38" s="122"/>
      <c r="D38" s="122"/>
      <c r="E38" s="122"/>
      <c r="F38" s="122"/>
      <c r="G38" s="122"/>
      <c r="H38" s="122"/>
      <c r="I38" s="122"/>
      <c r="J38" s="122"/>
      <c r="K38" s="122"/>
      <c r="L38" s="122"/>
      <c r="M38" s="122"/>
      <c r="N38" s="130">
        <f>N34</f>
        <v>0</v>
      </c>
      <c r="O38" s="131"/>
      <c r="P38" s="131"/>
      <c r="Q38" s="131"/>
      <c r="R38" s="132"/>
      <c r="S38" s="122" t="s">
        <v>0</v>
      </c>
      <c r="T38" s="122"/>
      <c r="V38" s="11"/>
      <c r="W38" s="11"/>
      <c r="X38" s="11"/>
      <c r="Y38" s="11"/>
      <c r="Z38" s="11"/>
      <c r="AA38" s="11"/>
      <c r="AB38" s="11"/>
      <c r="AC38" s="11"/>
      <c r="AD38" s="11"/>
      <c r="AE38" s="11"/>
      <c r="AF38" s="11"/>
      <c r="AG38" s="11"/>
      <c r="AH38" s="11"/>
    </row>
    <row r="39" spans="1:34" ht="21.95" customHeight="1" x14ac:dyDescent="0.25">
      <c r="A39" s="38"/>
      <c r="B39" s="122" t="s">
        <v>194</v>
      </c>
      <c r="C39" s="122"/>
      <c r="D39" s="122"/>
      <c r="E39" s="122"/>
      <c r="F39" s="122"/>
      <c r="G39" s="122"/>
      <c r="H39" s="122"/>
      <c r="I39" s="122"/>
      <c r="J39" s="122"/>
      <c r="K39" s="122"/>
      <c r="L39" s="122"/>
      <c r="M39" s="122"/>
      <c r="N39" s="145"/>
      <c r="O39" s="145"/>
      <c r="P39" s="145"/>
      <c r="Q39" s="145"/>
      <c r="R39" s="145"/>
      <c r="S39" s="122" t="s">
        <v>0</v>
      </c>
      <c r="T39" s="122"/>
      <c r="U39" s="46" t="s">
        <v>186</v>
      </c>
      <c r="V39" s="11"/>
      <c r="W39" s="11"/>
      <c r="X39" s="11"/>
      <c r="Y39" s="11"/>
      <c r="Z39" s="11"/>
      <c r="AA39" s="11"/>
      <c r="AB39" s="11"/>
      <c r="AC39" s="11"/>
      <c r="AD39" s="11"/>
      <c r="AE39" s="11"/>
      <c r="AF39" s="11"/>
      <c r="AG39" s="11"/>
      <c r="AH39" s="11"/>
    </row>
    <row r="40" spans="1:34" ht="21.95" customHeight="1" x14ac:dyDescent="0.25">
      <c r="A40" s="72"/>
      <c r="B40" s="122" t="s">
        <v>192</v>
      </c>
      <c r="C40" s="122"/>
      <c r="D40" s="122"/>
      <c r="E40" s="122"/>
      <c r="F40" s="122"/>
      <c r="G40" s="122"/>
      <c r="H40" s="122"/>
      <c r="I40" s="122"/>
      <c r="J40" s="122"/>
      <c r="K40" s="122"/>
      <c r="L40" s="122"/>
      <c r="M40" s="122"/>
      <c r="N40" s="145"/>
      <c r="O40" s="145"/>
      <c r="P40" s="145"/>
      <c r="Q40" s="145"/>
      <c r="R40" s="145"/>
      <c r="S40" s="122" t="s">
        <v>0</v>
      </c>
      <c r="T40" s="122"/>
      <c r="U40" s="46" t="s">
        <v>186</v>
      </c>
      <c r="V40" s="11"/>
      <c r="W40" s="11"/>
      <c r="X40" s="11"/>
      <c r="Y40" s="11"/>
      <c r="Z40" s="11"/>
      <c r="AA40" s="11"/>
      <c r="AB40" s="11"/>
      <c r="AC40" s="11"/>
      <c r="AD40" s="11"/>
      <c r="AE40" s="11"/>
      <c r="AF40" s="11"/>
      <c r="AG40" s="11"/>
      <c r="AH40" s="11"/>
    </row>
    <row r="41" spans="1:34" ht="21.95" customHeight="1" thickBot="1" x14ac:dyDescent="0.3">
      <c r="A41" s="72"/>
      <c r="B41" s="122" t="s">
        <v>193</v>
      </c>
      <c r="C41" s="122"/>
      <c r="D41" s="122"/>
      <c r="E41" s="122"/>
      <c r="F41" s="122"/>
      <c r="G41" s="122"/>
      <c r="H41" s="122"/>
      <c r="I41" s="122"/>
      <c r="J41" s="122"/>
      <c r="K41" s="122"/>
      <c r="L41" s="122"/>
      <c r="M41" s="122"/>
      <c r="N41" s="145"/>
      <c r="O41" s="145"/>
      <c r="P41" s="145"/>
      <c r="Q41" s="145"/>
      <c r="R41" s="145"/>
      <c r="S41" s="122" t="s">
        <v>0</v>
      </c>
      <c r="T41" s="122"/>
      <c r="U41" s="46" t="s">
        <v>186</v>
      </c>
      <c r="V41" s="11"/>
      <c r="W41" s="11"/>
      <c r="X41" s="11"/>
      <c r="Y41" s="11"/>
      <c r="Z41" s="11"/>
      <c r="AA41" s="11"/>
      <c r="AB41" s="11"/>
      <c r="AC41" s="11"/>
      <c r="AD41" s="11"/>
      <c r="AE41" s="11"/>
      <c r="AF41" s="11"/>
      <c r="AG41" s="11"/>
      <c r="AH41" s="11"/>
    </row>
    <row r="42" spans="1:34" ht="21.95" customHeight="1" thickBot="1" x14ac:dyDescent="0.3">
      <c r="A42" s="72"/>
      <c r="B42" s="122" t="str">
        <f>IF($P$12="ja","Netto-investeringskost EXCL. btw voor de onderdelen energie-efficiëntie, groene warmte, elektrische mobiliteit","Netto-investeringskost INCL. btw voor de onderdelen energie-efficiëntie, groene warmte, elektrische mobiliteit")</f>
        <v>Netto-investeringskost INCL. btw voor de onderdelen energie-efficiëntie, groene warmte, elektrische mobiliteit</v>
      </c>
      <c r="C42" s="122"/>
      <c r="D42" s="122"/>
      <c r="E42" s="122"/>
      <c r="F42" s="122"/>
      <c r="G42" s="122"/>
      <c r="H42" s="122"/>
      <c r="I42" s="122"/>
      <c r="J42" s="122"/>
      <c r="K42" s="122"/>
      <c r="L42" s="122"/>
      <c r="M42" s="122"/>
      <c r="N42" s="130">
        <f>N38-N39-N40-N41</f>
        <v>0</v>
      </c>
      <c r="O42" s="131"/>
      <c r="P42" s="131"/>
      <c r="Q42" s="131"/>
      <c r="R42" s="132"/>
      <c r="S42" s="48"/>
      <c r="T42" s="48"/>
      <c r="U42" s="46"/>
      <c r="V42" s="11"/>
      <c r="W42" s="11"/>
      <c r="X42" s="11"/>
      <c r="Y42" s="11"/>
      <c r="Z42" s="11"/>
      <c r="AA42" s="11"/>
      <c r="AB42" s="11"/>
      <c r="AC42" s="11"/>
      <c r="AD42" s="11"/>
      <c r="AE42" s="11"/>
      <c r="AF42" s="11"/>
      <c r="AG42" s="11"/>
      <c r="AH42" s="11"/>
    </row>
    <row r="43" spans="1:34" s="39" customFormat="1" ht="6.95" customHeight="1" x14ac:dyDescent="0.25">
      <c r="U43" s="45"/>
    </row>
    <row r="44" spans="1:34" s="39" customFormat="1" ht="24" customHeight="1" x14ac:dyDescent="0.25">
      <c r="A44" s="147" t="s">
        <v>223</v>
      </c>
      <c r="B44" s="147"/>
      <c r="C44" s="147"/>
      <c r="D44" s="147"/>
      <c r="E44" s="147"/>
      <c r="F44" s="147"/>
      <c r="G44" s="147"/>
      <c r="H44" s="147"/>
      <c r="I44" s="147"/>
      <c r="J44" s="147"/>
      <c r="K44" s="147"/>
      <c r="L44" s="147"/>
      <c r="M44" s="147"/>
      <c r="N44" s="147"/>
      <c r="O44" s="147"/>
      <c r="P44" s="147"/>
      <c r="Q44" s="147"/>
      <c r="R44" s="147"/>
      <c r="S44" s="147"/>
      <c r="T44" s="147"/>
      <c r="U44" s="45"/>
    </row>
    <row r="45" spans="1:34" s="41" customFormat="1" ht="12.95" customHeight="1" x14ac:dyDescent="0.25">
      <c r="A45" s="138" t="s">
        <v>218</v>
      </c>
      <c r="B45" s="138"/>
      <c r="C45" s="138"/>
      <c r="D45" s="138"/>
      <c r="E45" s="138"/>
      <c r="F45" s="138"/>
      <c r="G45" s="138"/>
      <c r="H45" s="138"/>
      <c r="I45" s="138"/>
      <c r="J45" s="138"/>
      <c r="K45" s="138"/>
      <c r="L45" s="138"/>
      <c r="M45" s="138"/>
      <c r="N45" s="138"/>
      <c r="O45" s="138"/>
      <c r="P45" s="138"/>
      <c r="Q45" s="138"/>
      <c r="R45" s="138"/>
      <c r="S45" s="138"/>
      <c r="T45" s="138"/>
      <c r="U45" s="46" t="s">
        <v>186</v>
      </c>
      <c r="V45" s="40"/>
    </row>
    <row r="46" spans="1:34" s="39" customFormat="1" ht="6.95" customHeight="1" x14ac:dyDescent="0.25">
      <c r="U46" s="45"/>
    </row>
    <row r="47" spans="1:34" ht="74.25" customHeight="1" x14ac:dyDescent="0.25">
      <c r="A47" s="72"/>
      <c r="B47" s="136" t="s">
        <v>214</v>
      </c>
      <c r="C47" s="136"/>
      <c r="D47" s="136"/>
      <c r="E47" s="136"/>
      <c r="F47" s="136"/>
      <c r="G47" s="136"/>
      <c r="H47" s="136"/>
      <c r="I47" s="136"/>
      <c r="J47" s="136"/>
      <c r="K47" s="136"/>
      <c r="L47" s="136"/>
      <c r="M47" s="136"/>
      <c r="N47" s="136"/>
      <c r="O47" s="136"/>
      <c r="P47" s="136"/>
      <c r="Q47" s="136"/>
      <c r="R47" s="136"/>
      <c r="S47" s="136"/>
      <c r="T47" s="136"/>
      <c r="U47" s="45"/>
      <c r="V47" s="11"/>
      <c r="W47" s="11"/>
      <c r="X47" s="11"/>
      <c r="Y47" s="11"/>
      <c r="Z47" s="11"/>
      <c r="AA47" s="11"/>
      <c r="AB47" s="11"/>
      <c r="AC47" s="11"/>
      <c r="AD47" s="11"/>
      <c r="AE47" s="11"/>
      <c r="AF47" s="11"/>
      <c r="AG47" s="11"/>
      <c r="AH47" s="11"/>
    </row>
    <row r="48" spans="1:34" ht="21.95" customHeight="1" x14ac:dyDescent="0.25">
      <c r="A48" s="72"/>
      <c r="C48" s="122" t="s">
        <v>201</v>
      </c>
      <c r="D48" s="122"/>
      <c r="E48" s="122"/>
      <c r="F48" s="122"/>
      <c r="G48" s="122"/>
      <c r="H48" s="122"/>
      <c r="I48" s="122"/>
      <c r="J48" s="122"/>
      <c r="K48" s="122"/>
      <c r="L48" s="122"/>
      <c r="M48" s="49"/>
      <c r="N48" s="122" t="str">
        <f>IF($P$12="ja","Bedrag EXCL. btw","Bedrag INCL. btw")</f>
        <v>Bedrag INCL. btw</v>
      </c>
      <c r="O48" s="122"/>
      <c r="P48" s="122"/>
      <c r="Q48" s="122"/>
      <c r="R48" s="122"/>
      <c r="S48" s="122"/>
      <c r="T48" s="122"/>
      <c r="U48" s="45"/>
      <c r="V48" s="11"/>
      <c r="W48" s="11"/>
      <c r="X48" s="11"/>
      <c r="Y48" s="11"/>
      <c r="Z48" s="11"/>
      <c r="AA48" s="11"/>
      <c r="AB48" s="11"/>
      <c r="AC48" s="11"/>
      <c r="AD48" s="11"/>
      <c r="AE48" s="11"/>
      <c r="AF48" s="11"/>
      <c r="AG48" s="11"/>
      <c r="AH48" s="11"/>
    </row>
    <row r="49" spans="1:34" s="64" customFormat="1" ht="21.95" customHeight="1" x14ac:dyDescent="0.25">
      <c r="A49" s="72"/>
      <c r="B49" s="71" t="s">
        <v>195</v>
      </c>
      <c r="C49" s="128"/>
      <c r="D49" s="128"/>
      <c r="E49" s="128"/>
      <c r="F49" s="128"/>
      <c r="G49" s="128"/>
      <c r="H49" s="128"/>
      <c r="I49" s="128"/>
      <c r="J49" s="128"/>
      <c r="K49" s="128"/>
      <c r="L49" s="128"/>
      <c r="M49" s="49"/>
      <c r="N49" s="129"/>
      <c r="O49" s="129"/>
      <c r="P49" s="129"/>
      <c r="Q49" s="129"/>
      <c r="R49" s="129"/>
      <c r="S49" s="122" t="s">
        <v>0</v>
      </c>
      <c r="T49" s="122"/>
      <c r="U49" s="62"/>
      <c r="V49" s="63"/>
      <c r="W49" s="63"/>
      <c r="X49" s="63"/>
      <c r="Y49" s="63"/>
      <c r="Z49" s="63"/>
      <c r="AA49" s="63"/>
      <c r="AB49" s="63"/>
      <c r="AC49" s="63"/>
      <c r="AD49" s="63"/>
      <c r="AE49" s="63"/>
      <c r="AF49" s="63"/>
      <c r="AG49" s="63"/>
      <c r="AH49" s="63"/>
    </row>
    <row r="50" spans="1:34" s="64" customFormat="1" ht="21.95" customHeight="1" x14ac:dyDescent="0.25">
      <c r="A50" s="72"/>
      <c r="B50" s="71" t="s">
        <v>196</v>
      </c>
      <c r="C50" s="128"/>
      <c r="D50" s="128"/>
      <c r="E50" s="128"/>
      <c r="F50" s="128"/>
      <c r="G50" s="128"/>
      <c r="H50" s="128"/>
      <c r="I50" s="128"/>
      <c r="J50" s="128"/>
      <c r="K50" s="128"/>
      <c r="L50" s="128"/>
      <c r="M50" s="49"/>
      <c r="N50" s="129"/>
      <c r="O50" s="129"/>
      <c r="P50" s="129"/>
      <c r="Q50" s="129"/>
      <c r="R50" s="129"/>
      <c r="S50" s="122" t="s">
        <v>0</v>
      </c>
      <c r="T50" s="122"/>
      <c r="U50" s="62"/>
      <c r="V50" s="63"/>
      <c r="W50" s="63"/>
      <c r="X50" s="63"/>
      <c r="Y50" s="63"/>
      <c r="Z50" s="63"/>
      <c r="AA50" s="63"/>
      <c r="AB50" s="63"/>
      <c r="AC50" s="63"/>
      <c r="AD50" s="63"/>
      <c r="AE50" s="63"/>
      <c r="AF50" s="63"/>
      <c r="AG50" s="63"/>
      <c r="AH50" s="63"/>
    </row>
    <row r="51" spans="1:34" s="64" customFormat="1" ht="21.95" customHeight="1" x14ac:dyDescent="0.25">
      <c r="A51" s="72"/>
      <c r="B51" s="71" t="s">
        <v>197</v>
      </c>
      <c r="C51" s="128"/>
      <c r="D51" s="128"/>
      <c r="E51" s="128"/>
      <c r="F51" s="128"/>
      <c r="G51" s="128"/>
      <c r="H51" s="128"/>
      <c r="I51" s="128"/>
      <c r="J51" s="128"/>
      <c r="K51" s="128"/>
      <c r="L51" s="128"/>
      <c r="M51" s="49"/>
      <c r="N51" s="129"/>
      <c r="O51" s="129"/>
      <c r="P51" s="129"/>
      <c r="Q51" s="129"/>
      <c r="R51" s="129"/>
      <c r="S51" s="122" t="s">
        <v>0</v>
      </c>
      <c r="T51" s="122"/>
      <c r="U51" s="62"/>
      <c r="V51" s="63"/>
      <c r="W51" s="63"/>
      <c r="X51" s="63"/>
      <c r="Y51" s="63"/>
      <c r="Z51" s="63"/>
      <c r="AA51" s="63"/>
      <c r="AB51" s="63"/>
      <c r="AC51" s="63"/>
      <c r="AD51" s="63"/>
      <c r="AE51" s="63"/>
      <c r="AF51" s="63"/>
      <c r="AG51" s="63"/>
      <c r="AH51" s="63"/>
    </row>
    <row r="52" spans="1:34" s="64" customFormat="1" ht="21.95" customHeight="1" x14ac:dyDescent="0.25">
      <c r="A52" s="72"/>
      <c r="B52" s="71" t="s">
        <v>198</v>
      </c>
      <c r="C52" s="128"/>
      <c r="D52" s="128"/>
      <c r="E52" s="128"/>
      <c r="F52" s="128"/>
      <c r="G52" s="128"/>
      <c r="H52" s="128"/>
      <c r="I52" s="128"/>
      <c r="J52" s="128"/>
      <c r="K52" s="128"/>
      <c r="L52" s="128"/>
      <c r="M52" s="49"/>
      <c r="N52" s="129"/>
      <c r="O52" s="129"/>
      <c r="P52" s="129"/>
      <c r="Q52" s="129"/>
      <c r="R52" s="129"/>
      <c r="S52" s="122" t="s">
        <v>0</v>
      </c>
      <c r="T52" s="122"/>
      <c r="U52" s="62"/>
      <c r="V52" s="63"/>
      <c r="W52" s="63"/>
      <c r="X52" s="63"/>
      <c r="Y52" s="63"/>
      <c r="Z52" s="63"/>
      <c r="AA52" s="63"/>
      <c r="AB52" s="63"/>
      <c r="AC52" s="63"/>
      <c r="AD52" s="63"/>
      <c r="AE52" s="63"/>
      <c r="AF52" s="63"/>
      <c r="AG52" s="63"/>
      <c r="AH52" s="63"/>
    </row>
    <row r="53" spans="1:34" s="64" customFormat="1" ht="21.95" customHeight="1" x14ac:dyDescent="0.25">
      <c r="A53" s="72"/>
      <c r="B53" s="71" t="s">
        <v>199</v>
      </c>
      <c r="C53" s="128"/>
      <c r="D53" s="128"/>
      <c r="E53" s="128"/>
      <c r="F53" s="128"/>
      <c r="G53" s="128"/>
      <c r="H53" s="128"/>
      <c r="I53" s="128"/>
      <c r="J53" s="128"/>
      <c r="K53" s="128"/>
      <c r="L53" s="128"/>
      <c r="M53" s="49"/>
      <c r="N53" s="129"/>
      <c r="O53" s="129"/>
      <c r="P53" s="129"/>
      <c r="Q53" s="129"/>
      <c r="R53" s="129"/>
      <c r="S53" s="122" t="s">
        <v>0</v>
      </c>
      <c r="T53" s="122"/>
      <c r="U53" s="62"/>
      <c r="V53" s="63"/>
      <c r="W53" s="63"/>
      <c r="X53" s="63"/>
      <c r="Y53" s="63"/>
      <c r="Z53" s="63"/>
      <c r="AA53" s="63"/>
      <c r="AB53" s="63"/>
      <c r="AC53" s="63"/>
      <c r="AD53" s="63"/>
      <c r="AE53" s="63"/>
      <c r="AF53" s="63"/>
      <c r="AG53" s="63"/>
      <c r="AH53" s="63"/>
    </row>
    <row r="54" spans="1:34" s="64" customFormat="1" ht="21.95" customHeight="1" x14ac:dyDescent="0.25">
      <c r="A54" s="72"/>
      <c r="B54" s="71" t="s">
        <v>200</v>
      </c>
      <c r="C54" s="128"/>
      <c r="D54" s="128"/>
      <c r="E54" s="128"/>
      <c r="F54" s="128"/>
      <c r="G54" s="128"/>
      <c r="H54" s="128"/>
      <c r="I54" s="128"/>
      <c r="J54" s="128"/>
      <c r="K54" s="128"/>
      <c r="L54" s="128"/>
      <c r="M54" s="49"/>
      <c r="N54" s="129"/>
      <c r="O54" s="129"/>
      <c r="P54" s="129"/>
      <c r="Q54" s="129"/>
      <c r="R54" s="129"/>
      <c r="S54" s="122" t="s">
        <v>0</v>
      </c>
      <c r="T54" s="122"/>
      <c r="U54" s="62"/>
      <c r="V54" s="63"/>
      <c r="W54" s="63"/>
      <c r="X54" s="63"/>
      <c r="Y54" s="63"/>
      <c r="Z54" s="63"/>
      <c r="AA54" s="63"/>
      <c r="AB54" s="63"/>
      <c r="AC54" s="63"/>
      <c r="AD54" s="63"/>
      <c r="AE54" s="63"/>
      <c r="AF54" s="63"/>
      <c r="AG54" s="63"/>
      <c r="AH54" s="63"/>
    </row>
    <row r="55" spans="1:34" s="64" customFormat="1" ht="21.95" customHeight="1" x14ac:dyDescent="0.25">
      <c r="A55" s="72"/>
      <c r="B55" s="71" t="s">
        <v>202</v>
      </c>
      <c r="C55" s="128"/>
      <c r="D55" s="128"/>
      <c r="E55" s="128"/>
      <c r="F55" s="128"/>
      <c r="G55" s="128"/>
      <c r="H55" s="128"/>
      <c r="I55" s="128"/>
      <c r="J55" s="128"/>
      <c r="K55" s="128"/>
      <c r="L55" s="128"/>
      <c r="M55" s="49"/>
      <c r="N55" s="129"/>
      <c r="O55" s="129"/>
      <c r="P55" s="129"/>
      <c r="Q55" s="129"/>
      <c r="R55" s="129"/>
      <c r="S55" s="122" t="s">
        <v>0</v>
      </c>
      <c r="T55" s="122"/>
      <c r="U55" s="62"/>
      <c r="V55" s="63"/>
      <c r="W55" s="63"/>
      <c r="X55" s="63"/>
      <c r="Y55" s="63"/>
      <c r="Z55" s="63"/>
      <c r="AA55" s="63"/>
      <c r="AB55" s="63"/>
      <c r="AC55" s="63"/>
      <c r="AD55" s="63"/>
      <c r="AE55" s="63"/>
      <c r="AF55" s="63"/>
      <c r="AG55" s="63"/>
      <c r="AH55" s="63"/>
    </row>
    <row r="56" spans="1:34" s="64" customFormat="1" ht="21.95" customHeight="1" x14ac:dyDescent="0.25">
      <c r="A56" s="72"/>
      <c r="B56" s="71" t="s">
        <v>203</v>
      </c>
      <c r="C56" s="128"/>
      <c r="D56" s="128"/>
      <c r="E56" s="128"/>
      <c r="F56" s="128"/>
      <c r="G56" s="128"/>
      <c r="H56" s="128"/>
      <c r="I56" s="128"/>
      <c r="J56" s="128"/>
      <c r="K56" s="128"/>
      <c r="L56" s="128"/>
      <c r="M56" s="49"/>
      <c r="N56" s="129"/>
      <c r="O56" s="129"/>
      <c r="P56" s="129"/>
      <c r="Q56" s="129"/>
      <c r="R56" s="129"/>
      <c r="S56" s="122" t="s">
        <v>0</v>
      </c>
      <c r="T56" s="122"/>
      <c r="U56" s="62"/>
      <c r="V56" s="63"/>
      <c r="W56" s="63"/>
      <c r="X56" s="63"/>
      <c r="Y56" s="63"/>
      <c r="Z56" s="63"/>
      <c r="AA56" s="63"/>
      <c r="AB56" s="63"/>
      <c r="AC56" s="63"/>
      <c r="AD56" s="63"/>
      <c r="AE56" s="63"/>
      <c r="AF56" s="63"/>
      <c r="AG56" s="63"/>
      <c r="AH56" s="63"/>
    </row>
    <row r="57" spans="1:34" s="64" customFormat="1" ht="21.95" customHeight="1" x14ac:dyDescent="0.25">
      <c r="A57" s="72"/>
      <c r="B57" s="71" t="s">
        <v>204</v>
      </c>
      <c r="C57" s="128"/>
      <c r="D57" s="128"/>
      <c r="E57" s="128"/>
      <c r="F57" s="128"/>
      <c r="G57" s="128"/>
      <c r="H57" s="128"/>
      <c r="I57" s="128"/>
      <c r="J57" s="128"/>
      <c r="K57" s="128"/>
      <c r="L57" s="128"/>
      <c r="M57" s="49"/>
      <c r="N57" s="129"/>
      <c r="O57" s="129"/>
      <c r="P57" s="129"/>
      <c r="Q57" s="129"/>
      <c r="R57" s="129"/>
      <c r="S57" s="122" t="s">
        <v>0</v>
      </c>
      <c r="T57" s="122"/>
      <c r="U57" s="62"/>
      <c r="V57" s="63"/>
      <c r="W57" s="63"/>
      <c r="X57" s="63"/>
      <c r="Y57" s="63"/>
      <c r="Z57" s="63"/>
      <c r="AA57" s="63"/>
      <c r="AB57" s="63"/>
      <c r="AC57" s="63"/>
      <c r="AD57" s="63"/>
      <c r="AE57" s="63"/>
      <c r="AF57" s="63"/>
      <c r="AG57" s="63"/>
      <c r="AH57" s="63"/>
    </row>
    <row r="58" spans="1:34" s="64" customFormat="1" ht="21.95" customHeight="1" x14ac:dyDescent="0.25">
      <c r="A58" s="72"/>
      <c r="B58" s="71" t="s">
        <v>205</v>
      </c>
      <c r="C58" s="128"/>
      <c r="D58" s="128"/>
      <c r="E58" s="128"/>
      <c r="F58" s="128"/>
      <c r="G58" s="128"/>
      <c r="H58" s="128"/>
      <c r="I58" s="128"/>
      <c r="J58" s="128"/>
      <c r="K58" s="128"/>
      <c r="L58" s="128"/>
      <c r="M58" s="49"/>
      <c r="N58" s="129"/>
      <c r="O58" s="129"/>
      <c r="P58" s="129"/>
      <c r="Q58" s="129"/>
      <c r="R58" s="129"/>
      <c r="S58" s="122" t="s">
        <v>0</v>
      </c>
      <c r="T58" s="122"/>
      <c r="U58" s="62"/>
      <c r="V58" s="63"/>
      <c r="W58" s="63"/>
      <c r="X58" s="63"/>
      <c r="Y58" s="63"/>
      <c r="Z58" s="63"/>
      <c r="AA58" s="63"/>
      <c r="AB58" s="63"/>
      <c r="AC58" s="63"/>
      <c r="AD58" s="63"/>
      <c r="AE58" s="63"/>
      <c r="AF58" s="63"/>
      <c r="AG58" s="63"/>
      <c r="AH58" s="63"/>
    </row>
    <row r="59" spans="1:34" ht="11.45" customHeight="1" x14ac:dyDescent="0.25">
      <c r="A59" s="72"/>
      <c r="B59" s="72"/>
      <c r="C59" s="72"/>
      <c r="D59" s="72"/>
      <c r="E59" s="72"/>
      <c r="F59" s="72"/>
      <c r="G59" s="72"/>
      <c r="H59" s="72"/>
      <c r="I59" s="72"/>
      <c r="J59" s="72"/>
      <c r="K59" s="72"/>
      <c r="L59" s="72"/>
      <c r="M59" s="72"/>
      <c r="N59" s="72"/>
      <c r="O59" s="72"/>
      <c r="P59" s="72"/>
      <c r="Q59" s="72"/>
      <c r="R59" s="72"/>
      <c r="S59" s="72"/>
      <c r="T59" s="72"/>
      <c r="U59" s="45"/>
      <c r="V59" s="11"/>
      <c r="W59" s="11"/>
      <c r="X59" s="11"/>
      <c r="Y59" s="11"/>
      <c r="Z59" s="11"/>
      <c r="AA59" s="11"/>
      <c r="AB59" s="11"/>
      <c r="AC59" s="11"/>
      <c r="AD59" s="11"/>
      <c r="AE59" s="11"/>
      <c r="AF59" s="11"/>
      <c r="AG59" s="11"/>
      <c r="AH59" s="11"/>
    </row>
    <row r="60" spans="1:34" ht="11.45" customHeight="1" thickBot="1" x14ac:dyDescent="0.3">
      <c r="A60" s="72"/>
      <c r="B60" s="72"/>
      <c r="C60" s="72"/>
      <c r="D60" s="72"/>
      <c r="E60" s="72"/>
      <c r="F60" s="72"/>
      <c r="G60" s="72"/>
      <c r="H60" s="72"/>
      <c r="I60" s="72"/>
      <c r="J60" s="72"/>
      <c r="K60" s="72"/>
      <c r="L60" s="72"/>
      <c r="M60" s="72"/>
      <c r="N60" s="72"/>
      <c r="O60" s="72"/>
      <c r="P60" s="72"/>
      <c r="Q60" s="72"/>
      <c r="R60" s="72"/>
      <c r="S60" s="72"/>
      <c r="T60" s="72"/>
      <c r="U60" s="45"/>
      <c r="V60" s="11"/>
      <c r="W60" s="11"/>
      <c r="X60" s="11"/>
      <c r="Y60" s="11"/>
      <c r="Z60" s="11"/>
      <c r="AA60" s="11"/>
      <c r="AB60" s="11"/>
      <c r="AC60" s="11"/>
      <c r="AD60" s="11"/>
      <c r="AE60" s="11"/>
      <c r="AF60" s="11"/>
      <c r="AG60" s="11"/>
      <c r="AH60" s="11"/>
    </row>
    <row r="61" spans="1:34" ht="21.95" customHeight="1" thickBot="1" x14ac:dyDescent="0.3">
      <c r="A61" s="72"/>
      <c r="B61" s="122" t="s">
        <v>215</v>
      </c>
      <c r="C61" s="122"/>
      <c r="D61" s="122"/>
      <c r="E61" s="122"/>
      <c r="F61" s="122"/>
      <c r="G61" s="122"/>
      <c r="H61" s="122"/>
      <c r="I61" s="122"/>
      <c r="J61" s="122"/>
      <c r="K61" s="122"/>
      <c r="L61" s="122"/>
      <c r="M61" s="122"/>
      <c r="N61" s="130">
        <f>SUM(N49:R58)</f>
        <v>0</v>
      </c>
      <c r="O61" s="131"/>
      <c r="P61" s="131"/>
      <c r="Q61" s="131"/>
      <c r="R61" s="132"/>
      <c r="S61" s="122" t="s">
        <v>0</v>
      </c>
      <c r="T61" s="122"/>
      <c r="U61" s="45"/>
      <c r="V61" s="11"/>
      <c r="W61" s="11"/>
      <c r="X61" s="11"/>
      <c r="Y61" s="11"/>
      <c r="Z61" s="11"/>
      <c r="AA61" s="11"/>
      <c r="AB61" s="11"/>
      <c r="AC61" s="11"/>
      <c r="AD61" s="11"/>
      <c r="AE61" s="11"/>
      <c r="AF61" s="11"/>
      <c r="AG61" s="11"/>
      <c r="AH61" s="11"/>
    </row>
    <row r="62" spans="1:34" ht="9.75" customHeight="1" x14ac:dyDescent="0.25">
      <c r="A62" s="39"/>
      <c r="B62" s="39"/>
      <c r="C62" s="39"/>
      <c r="D62" s="39"/>
      <c r="E62" s="39"/>
      <c r="F62" s="39"/>
      <c r="G62" s="39"/>
      <c r="H62" s="39"/>
      <c r="I62" s="39"/>
      <c r="J62" s="39"/>
      <c r="K62" s="39"/>
      <c r="L62" s="39"/>
      <c r="M62" s="39"/>
      <c r="N62" s="39"/>
      <c r="O62" s="39"/>
      <c r="P62" s="39"/>
      <c r="Q62" s="39"/>
      <c r="R62" s="39"/>
      <c r="S62" s="39"/>
      <c r="T62" s="39"/>
      <c r="U62" s="45"/>
      <c r="V62" s="11"/>
      <c r="W62" s="11"/>
      <c r="X62" s="11"/>
      <c r="Y62" s="11"/>
      <c r="Z62" s="11"/>
      <c r="AA62" s="11"/>
      <c r="AB62" s="11"/>
      <c r="AC62" s="11"/>
      <c r="AD62" s="11"/>
      <c r="AE62" s="11"/>
      <c r="AF62" s="11"/>
      <c r="AG62" s="11"/>
      <c r="AH62" s="11"/>
    </row>
    <row r="63" spans="1:34" s="41" customFormat="1" ht="12.95" customHeight="1" x14ac:dyDescent="0.25">
      <c r="A63" s="138" t="s">
        <v>219</v>
      </c>
      <c r="B63" s="138"/>
      <c r="C63" s="138"/>
      <c r="D63" s="138"/>
      <c r="E63" s="138"/>
      <c r="F63" s="138"/>
      <c r="G63" s="138"/>
      <c r="H63" s="138"/>
      <c r="I63" s="138"/>
      <c r="J63" s="138"/>
      <c r="K63" s="138"/>
      <c r="L63" s="138"/>
      <c r="M63" s="138"/>
      <c r="N63" s="138"/>
      <c r="O63" s="138"/>
      <c r="P63" s="138"/>
      <c r="Q63" s="138"/>
      <c r="R63" s="138"/>
      <c r="S63" s="138"/>
      <c r="T63" s="138"/>
      <c r="U63" s="45"/>
      <c r="V63" s="40"/>
    </row>
    <row r="64" spans="1:34" ht="12.6" customHeight="1" thickBot="1" x14ac:dyDescent="0.3">
      <c r="A64" s="38"/>
      <c r="B64" s="38"/>
      <c r="C64" s="38"/>
      <c r="D64" s="38"/>
      <c r="E64" s="38"/>
      <c r="F64" s="38"/>
      <c r="G64" s="38"/>
      <c r="H64" s="38"/>
      <c r="I64" s="38"/>
      <c r="J64" s="38"/>
      <c r="K64" s="38"/>
      <c r="L64" s="38"/>
      <c r="M64" s="38"/>
      <c r="N64" s="38"/>
      <c r="O64" s="38"/>
      <c r="T64" s="19"/>
      <c r="U64" s="45"/>
    </row>
    <row r="65" spans="1:34" ht="21.95" customHeight="1" thickBot="1" x14ac:dyDescent="0.3">
      <c r="A65" s="72"/>
      <c r="B65" s="122" t="str">
        <f>IF($P$12="ja","Investeringskost EXCL. btw van het onderdeel groene stroom","Investeringskost INCL.btw van het onderdeel groene stroom")</f>
        <v>Investeringskost INCL.btw van het onderdeel groene stroom</v>
      </c>
      <c r="C65" s="122"/>
      <c r="D65" s="122"/>
      <c r="E65" s="122"/>
      <c r="F65" s="122"/>
      <c r="G65" s="122"/>
      <c r="H65" s="122"/>
      <c r="I65" s="122"/>
      <c r="J65" s="122"/>
      <c r="K65" s="122"/>
      <c r="L65" s="122"/>
      <c r="M65" s="122"/>
      <c r="N65" s="130">
        <f>N61</f>
        <v>0</v>
      </c>
      <c r="O65" s="131"/>
      <c r="P65" s="131"/>
      <c r="Q65" s="131"/>
      <c r="R65" s="132"/>
      <c r="S65" s="122" t="s">
        <v>0</v>
      </c>
      <c r="T65" s="122"/>
      <c r="V65" s="11"/>
      <c r="W65" s="11"/>
      <c r="X65" s="11"/>
      <c r="Y65" s="11"/>
      <c r="Z65" s="11"/>
      <c r="AA65" s="11"/>
      <c r="AB65" s="11"/>
      <c r="AC65" s="11"/>
      <c r="AD65" s="11"/>
      <c r="AE65" s="11"/>
      <c r="AF65" s="11"/>
      <c r="AG65" s="11"/>
      <c r="AH65" s="11"/>
    </row>
    <row r="66" spans="1:34" ht="21.95" customHeight="1" x14ac:dyDescent="0.25">
      <c r="A66" s="38"/>
      <c r="B66" s="122" t="s">
        <v>221</v>
      </c>
      <c r="C66" s="122"/>
      <c r="D66" s="122"/>
      <c r="E66" s="122"/>
      <c r="F66" s="122"/>
      <c r="G66" s="122"/>
      <c r="H66" s="122"/>
      <c r="I66" s="122"/>
      <c r="J66" s="122"/>
      <c r="K66" s="122"/>
      <c r="L66" s="122"/>
      <c r="M66" s="122"/>
      <c r="N66" s="145"/>
      <c r="O66" s="145"/>
      <c r="P66" s="145"/>
      <c r="Q66" s="145"/>
      <c r="R66" s="145"/>
      <c r="S66" s="122" t="s">
        <v>0</v>
      </c>
      <c r="T66" s="122"/>
      <c r="U66" s="46" t="s">
        <v>186</v>
      </c>
      <c r="V66" s="11"/>
      <c r="W66" s="11"/>
      <c r="X66" s="11"/>
      <c r="Y66" s="11"/>
      <c r="Z66" s="11"/>
      <c r="AA66" s="11"/>
      <c r="AB66" s="11"/>
      <c r="AC66" s="11"/>
      <c r="AD66" s="11"/>
      <c r="AE66" s="11"/>
      <c r="AF66" s="11"/>
      <c r="AG66" s="11"/>
      <c r="AH66" s="11"/>
    </row>
    <row r="67" spans="1:34" ht="21.95" customHeight="1" x14ac:dyDescent="0.25">
      <c r="A67" s="72"/>
      <c r="B67" s="122" t="s">
        <v>220</v>
      </c>
      <c r="C67" s="122"/>
      <c r="D67" s="122"/>
      <c r="E67" s="122"/>
      <c r="F67" s="122"/>
      <c r="G67" s="122"/>
      <c r="H67" s="122"/>
      <c r="I67" s="122"/>
      <c r="J67" s="122"/>
      <c r="K67" s="122"/>
      <c r="L67" s="122"/>
      <c r="M67" s="122"/>
      <c r="N67" s="145"/>
      <c r="O67" s="145"/>
      <c r="P67" s="145"/>
      <c r="Q67" s="145"/>
      <c r="R67" s="145"/>
      <c r="S67" s="122" t="s">
        <v>0</v>
      </c>
      <c r="T67" s="122"/>
      <c r="U67" s="46" t="s">
        <v>186</v>
      </c>
      <c r="V67" s="11"/>
      <c r="W67" s="11"/>
      <c r="X67" s="11"/>
      <c r="Y67" s="11"/>
      <c r="Z67" s="11"/>
      <c r="AA67" s="11"/>
      <c r="AB67" s="11"/>
      <c r="AC67" s="11"/>
      <c r="AD67" s="11"/>
      <c r="AE67" s="11"/>
      <c r="AF67" s="11"/>
      <c r="AG67" s="11"/>
      <c r="AH67" s="11"/>
    </row>
    <row r="68" spans="1:34" ht="21.95" customHeight="1" thickBot="1" x14ac:dyDescent="0.3">
      <c r="A68" s="72"/>
      <c r="B68" s="122" t="s">
        <v>222</v>
      </c>
      <c r="C68" s="122"/>
      <c r="D68" s="122"/>
      <c r="E68" s="122"/>
      <c r="F68" s="122"/>
      <c r="G68" s="122"/>
      <c r="H68" s="122"/>
      <c r="I68" s="122"/>
      <c r="J68" s="122"/>
      <c r="K68" s="122"/>
      <c r="L68" s="122"/>
      <c r="M68" s="122"/>
      <c r="N68" s="145"/>
      <c r="O68" s="145"/>
      <c r="P68" s="145"/>
      <c r="Q68" s="145"/>
      <c r="R68" s="145"/>
      <c r="S68" s="122" t="s">
        <v>0</v>
      </c>
      <c r="T68" s="122"/>
      <c r="U68" s="46" t="s">
        <v>186</v>
      </c>
      <c r="V68" s="11"/>
      <c r="W68" s="11"/>
      <c r="X68" s="11"/>
      <c r="Y68" s="11"/>
      <c r="Z68" s="11"/>
      <c r="AA68" s="11"/>
      <c r="AB68" s="11"/>
      <c r="AC68" s="11"/>
      <c r="AD68" s="11"/>
      <c r="AE68" s="11"/>
      <c r="AF68" s="11"/>
      <c r="AG68" s="11"/>
      <c r="AH68" s="11"/>
    </row>
    <row r="69" spans="1:34" ht="21.95" customHeight="1" thickBot="1" x14ac:dyDescent="0.3">
      <c r="A69" s="72"/>
      <c r="B69" s="122" t="str">
        <f>IF($P$12="ja","Netto-investeringskost EXCL. btw van het onderdeel groene stroom","Netto-investeringskost INCL. btw van het onderdeel groene stroom")</f>
        <v>Netto-investeringskost INCL. btw van het onderdeel groene stroom</v>
      </c>
      <c r="C69" s="122"/>
      <c r="D69" s="122"/>
      <c r="E69" s="122"/>
      <c r="F69" s="122"/>
      <c r="G69" s="122"/>
      <c r="H69" s="122"/>
      <c r="I69" s="122"/>
      <c r="J69" s="122"/>
      <c r="K69" s="122"/>
      <c r="L69" s="122"/>
      <c r="M69" s="122"/>
      <c r="N69" s="130">
        <f>N65-N66-N67-N68</f>
        <v>0</v>
      </c>
      <c r="O69" s="131"/>
      <c r="P69" s="131"/>
      <c r="Q69" s="131"/>
      <c r="R69" s="132"/>
      <c r="S69" s="48"/>
      <c r="T69" s="48"/>
      <c r="U69" s="46"/>
      <c r="V69" s="11"/>
      <c r="W69" s="11"/>
      <c r="X69" s="11"/>
      <c r="Y69" s="11"/>
      <c r="Z69" s="11"/>
      <c r="AA69" s="11"/>
      <c r="AB69" s="11"/>
      <c r="AC69" s="11"/>
      <c r="AD69" s="11"/>
      <c r="AE69" s="11"/>
      <c r="AF69" s="11"/>
      <c r="AG69" s="11"/>
      <c r="AH69" s="11"/>
    </row>
    <row r="70" spans="1:34" s="39" customFormat="1" ht="6.95" customHeight="1" x14ac:dyDescent="0.25">
      <c r="U70" s="45"/>
    </row>
    <row r="71" spans="1:34" ht="6.75" customHeight="1" x14ac:dyDescent="0.25">
      <c r="A71" s="39"/>
      <c r="B71" s="39"/>
      <c r="C71" s="39"/>
      <c r="D71" s="39"/>
      <c r="E71" s="39"/>
      <c r="F71" s="39"/>
      <c r="G71" s="39"/>
      <c r="H71" s="39"/>
      <c r="I71" s="39"/>
      <c r="J71" s="39"/>
      <c r="K71" s="39"/>
      <c r="L71" s="39"/>
      <c r="M71" s="39"/>
      <c r="N71" s="39"/>
      <c r="O71" s="39"/>
      <c r="P71" s="39"/>
      <c r="Q71" s="39"/>
      <c r="R71" s="39"/>
      <c r="S71" s="39"/>
      <c r="T71" s="39"/>
      <c r="U71" s="39"/>
      <c r="V71" s="11"/>
      <c r="W71" s="11"/>
      <c r="X71" s="11"/>
      <c r="Y71" s="11"/>
      <c r="Z71" s="11"/>
      <c r="AA71" s="11"/>
      <c r="AB71" s="11"/>
      <c r="AC71" s="11"/>
      <c r="AD71" s="11"/>
      <c r="AE71" s="11"/>
      <c r="AF71" s="11"/>
      <c r="AG71" s="11"/>
      <c r="AH71" s="11"/>
    </row>
    <row r="72" spans="1:34" s="41" customFormat="1" ht="12.95" customHeight="1" x14ac:dyDescent="0.25">
      <c r="A72" s="123" t="s">
        <v>224</v>
      </c>
      <c r="B72" s="123"/>
      <c r="C72" s="123"/>
      <c r="D72" s="123"/>
      <c r="E72" s="123"/>
      <c r="F72" s="123"/>
      <c r="G72" s="123"/>
      <c r="H72" s="123"/>
      <c r="I72" s="123"/>
      <c r="J72" s="123"/>
      <c r="K72" s="123"/>
      <c r="L72" s="123"/>
      <c r="M72" s="123"/>
      <c r="N72" s="123"/>
      <c r="O72" s="123"/>
      <c r="P72" s="123"/>
      <c r="Q72" s="123"/>
      <c r="R72" s="123"/>
      <c r="S72" s="123"/>
      <c r="T72" s="123"/>
      <c r="U72" s="45"/>
      <c r="V72" s="40"/>
    </row>
    <row r="73" spans="1:34" ht="9" customHeight="1" thickBot="1" x14ac:dyDescent="0.3">
      <c r="A73" s="39"/>
      <c r="B73" s="39"/>
      <c r="C73" s="39"/>
      <c r="D73" s="39"/>
      <c r="E73" s="39"/>
      <c r="F73" s="39"/>
      <c r="G73" s="39"/>
      <c r="H73" s="39"/>
      <c r="I73" s="39"/>
      <c r="J73" s="39"/>
      <c r="K73" s="39"/>
      <c r="L73" s="39"/>
      <c r="M73" s="39"/>
      <c r="N73" s="39"/>
      <c r="O73" s="39"/>
      <c r="P73" s="39"/>
      <c r="Q73" s="39"/>
      <c r="R73" s="39"/>
      <c r="S73" s="39"/>
      <c r="T73" s="39"/>
      <c r="U73" s="45"/>
      <c r="V73" s="11"/>
      <c r="W73" s="11"/>
      <c r="X73" s="11"/>
      <c r="Y73" s="11"/>
      <c r="Z73" s="11"/>
      <c r="AA73" s="11"/>
      <c r="AB73" s="11"/>
      <c r="AC73" s="11"/>
      <c r="AD73" s="11"/>
      <c r="AE73" s="11"/>
      <c r="AF73" s="11"/>
      <c r="AG73" s="11"/>
      <c r="AH73" s="11"/>
    </row>
    <row r="74" spans="1:34" ht="21.95" customHeight="1" thickBot="1" x14ac:dyDescent="0.3">
      <c r="A74" s="39"/>
      <c r="B74" s="122" t="str">
        <f>IF($P$12="ja","Totale investeringskost EXCL. btw van het project","Totale investeringskost incl.btw van het project")</f>
        <v>Totale investeringskost incl.btw van het project</v>
      </c>
      <c r="C74" s="122"/>
      <c r="D74" s="122"/>
      <c r="E74" s="122"/>
      <c r="F74" s="122"/>
      <c r="G74" s="122"/>
      <c r="H74" s="122"/>
      <c r="I74" s="122"/>
      <c r="J74" s="122"/>
      <c r="K74" s="122"/>
      <c r="L74" s="122"/>
      <c r="M74" s="122"/>
      <c r="N74" s="130">
        <f>N38+N65</f>
        <v>0</v>
      </c>
      <c r="O74" s="131"/>
      <c r="P74" s="131"/>
      <c r="Q74" s="131"/>
      <c r="R74" s="132"/>
      <c r="S74" s="122" t="s">
        <v>0</v>
      </c>
      <c r="T74" s="122"/>
      <c r="U74" s="45"/>
      <c r="V74" s="11"/>
      <c r="W74" s="11"/>
      <c r="X74" s="11"/>
      <c r="Y74" s="11"/>
      <c r="Z74" s="11"/>
      <c r="AA74" s="11"/>
      <c r="AB74" s="11"/>
      <c r="AC74" s="11"/>
      <c r="AD74" s="11"/>
      <c r="AE74" s="11"/>
      <c r="AF74" s="11"/>
      <c r="AG74" s="11"/>
      <c r="AH74" s="11"/>
    </row>
    <row r="75" spans="1:34" ht="21.95" customHeight="1" thickBot="1" x14ac:dyDescent="0.3">
      <c r="A75" s="39"/>
      <c r="B75" s="122" t="str">
        <f>IF($P$12="ja","Netto-investeringskost EXCL. btw van het project","Netto-investeringskost incl.btw van het project")</f>
        <v>Netto-investeringskost incl.btw van het project</v>
      </c>
      <c r="C75" s="122"/>
      <c r="D75" s="122"/>
      <c r="E75" s="122"/>
      <c r="F75" s="122"/>
      <c r="G75" s="122"/>
      <c r="H75" s="122"/>
      <c r="I75" s="122"/>
      <c r="J75" s="122"/>
      <c r="K75" s="122"/>
      <c r="L75" s="122"/>
      <c r="M75" s="122"/>
      <c r="N75" s="130">
        <f>N42+N69</f>
        <v>0</v>
      </c>
      <c r="O75" s="131"/>
      <c r="P75" s="131"/>
      <c r="Q75" s="131"/>
      <c r="R75" s="132"/>
      <c r="S75" s="122" t="s">
        <v>0</v>
      </c>
      <c r="T75" s="122"/>
      <c r="U75" s="45"/>
      <c r="V75" s="11"/>
      <c r="W75" s="11"/>
      <c r="X75" s="11"/>
      <c r="Y75" s="11"/>
      <c r="Z75" s="11"/>
      <c r="AA75" s="11"/>
      <c r="AB75" s="11"/>
      <c r="AC75" s="11"/>
      <c r="AD75" s="11"/>
      <c r="AE75" s="11"/>
      <c r="AF75" s="11"/>
      <c r="AG75" s="11"/>
      <c r="AH75" s="11"/>
    </row>
    <row r="76" spans="1:34" ht="0" hidden="1" customHeight="1" x14ac:dyDescent="0.25"/>
    <row r="77" spans="1:34" ht="21.95" customHeight="1" thickBot="1" x14ac:dyDescent="0.3">
      <c r="A77" s="39"/>
      <c r="B77" s="122" t="s">
        <v>174</v>
      </c>
      <c r="C77" s="122"/>
      <c r="D77" s="122"/>
      <c r="E77" s="122"/>
      <c r="F77" s="122"/>
      <c r="G77" s="122"/>
      <c r="H77" s="122"/>
      <c r="I77" s="122"/>
      <c r="J77" s="122"/>
      <c r="K77" s="122"/>
      <c r="L77" s="122"/>
      <c r="M77" s="122"/>
      <c r="N77" s="122"/>
      <c r="O77" s="122"/>
      <c r="P77" s="122"/>
      <c r="Q77" s="125" t="str">
        <f>IF(((N42+N69)*0.6)&lt;=N42,"OK","NIET OK")</f>
        <v>OK</v>
      </c>
      <c r="R77" s="126"/>
      <c r="S77" s="126"/>
      <c r="T77" s="127"/>
      <c r="U77" s="46" t="s">
        <v>186</v>
      </c>
      <c r="V77" s="11"/>
      <c r="W77" s="11"/>
      <c r="X77" s="11"/>
      <c r="Y77" s="11"/>
      <c r="Z77" s="11"/>
      <c r="AA77" s="11"/>
      <c r="AB77" s="11"/>
      <c r="AC77" s="11"/>
      <c r="AD77" s="11"/>
      <c r="AE77" s="11"/>
      <c r="AF77" s="11"/>
      <c r="AG77" s="11"/>
      <c r="AH77" s="11"/>
    </row>
    <row r="78" spans="1:34" ht="20.25" customHeight="1" thickBot="1" x14ac:dyDescent="0.3">
      <c r="A78" s="39"/>
      <c r="B78" s="146" t="str">
        <f>IF(Q77="NIET OK","Het project voldoet niet aan de voorwaarden beschreven in het subsidiebesluit en kan niet worden gesubsidieerd.", "Aan deze voorwaarde is voldaan")</f>
        <v>Aan deze voorwaarde is voldaan</v>
      </c>
      <c r="C78" s="146"/>
      <c r="D78" s="146"/>
      <c r="E78" s="146"/>
      <c r="F78" s="146"/>
      <c r="G78" s="146"/>
      <c r="H78" s="146"/>
      <c r="I78" s="146"/>
      <c r="J78" s="146"/>
      <c r="K78" s="146"/>
      <c r="L78" s="146"/>
      <c r="M78" s="146"/>
      <c r="N78" s="146"/>
      <c r="O78" s="146"/>
      <c r="P78" s="146"/>
      <c r="Q78" s="146"/>
      <c r="R78" s="146"/>
      <c r="S78" s="146"/>
      <c r="T78" s="146"/>
      <c r="U78" s="45"/>
      <c r="V78" s="11"/>
      <c r="W78" s="11"/>
      <c r="X78" s="11"/>
      <c r="Y78" s="11"/>
      <c r="Z78" s="11"/>
      <c r="AA78" s="11"/>
      <c r="AB78" s="11"/>
      <c r="AC78" s="11"/>
      <c r="AD78" s="11"/>
      <c r="AE78" s="11"/>
      <c r="AF78" s="11"/>
      <c r="AG78" s="11"/>
      <c r="AH78" s="11"/>
    </row>
    <row r="79" spans="1:34" ht="21.95" customHeight="1" thickBot="1" x14ac:dyDescent="0.3">
      <c r="A79" s="39"/>
      <c r="B79" s="122" t="str">
        <f>IF($P$12="ja","Berekening 25% van de netto-investeringskost EXCL. btw van het project","Berekening 25% van de netto-investeringskost incl. btw van het project")</f>
        <v>Berekening 25% van de netto-investeringskost incl. btw van het project</v>
      </c>
      <c r="C79" s="122"/>
      <c r="D79" s="122"/>
      <c r="E79" s="122"/>
      <c r="F79" s="122"/>
      <c r="G79" s="122"/>
      <c r="H79" s="122"/>
      <c r="I79" s="122"/>
      <c r="J79" s="122"/>
      <c r="K79" s="122"/>
      <c r="L79" s="122"/>
      <c r="M79" s="122"/>
      <c r="N79" s="130">
        <f>N75*0.25</f>
        <v>0</v>
      </c>
      <c r="O79" s="131"/>
      <c r="P79" s="131"/>
      <c r="Q79" s="131"/>
      <c r="R79" s="132"/>
      <c r="S79" s="122" t="s">
        <v>0</v>
      </c>
      <c r="T79" s="122"/>
      <c r="U79" s="45"/>
      <c r="V79" s="11"/>
      <c r="W79" s="11"/>
      <c r="X79" s="11"/>
      <c r="Y79" s="11"/>
      <c r="Z79" s="11"/>
      <c r="AA79" s="11"/>
      <c r="AB79" s="11"/>
      <c r="AC79" s="11"/>
      <c r="AD79" s="11"/>
      <c r="AE79" s="11"/>
      <c r="AF79" s="11"/>
      <c r="AG79" s="11"/>
      <c r="AH79" s="11"/>
    </row>
    <row r="80" spans="1:34" ht="25.5" customHeight="1" x14ac:dyDescent="0.25">
      <c r="A80" s="39"/>
      <c r="B80" s="122" t="s">
        <v>238</v>
      </c>
      <c r="C80" s="122"/>
      <c r="D80" s="122"/>
      <c r="E80" s="122"/>
      <c r="F80" s="122"/>
      <c r="G80" s="122"/>
      <c r="H80" s="122"/>
      <c r="I80" s="122"/>
      <c r="J80" s="122"/>
      <c r="K80" s="122"/>
      <c r="L80" s="122"/>
      <c r="M80" s="122"/>
      <c r="N80" s="153"/>
      <c r="O80" s="153"/>
      <c r="P80" s="153"/>
      <c r="Q80" s="153"/>
      <c r="R80" s="153"/>
      <c r="S80" s="122"/>
      <c r="T80" s="122"/>
      <c r="U80" s="46" t="s">
        <v>186</v>
      </c>
      <c r="V80" s="11"/>
      <c r="W80" s="11"/>
      <c r="X80" s="11"/>
      <c r="Y80" s="11"/>
      <c r="Z80" s="11"/>
      <c r="AA80" s="11"/>
      <c r="AB80" s="11"/>
      <c r="AC80" s="11"/>
      <c r="AD80" s="11"/>
      <c r="AE80" s="11"/>
      <c r="AF80" s="11"/>
      <c r="AG80" s="11"/>
      <c r="AH80" s="11"/>
    </row>
    <row r="81" spans="1:34" ht="27.75" customHeight="1" x14ac:dyDescent="0.25">
      <c r="A81" s="39"/>
      <c r="B81" s="152" t="s">
        <v>263</v>
      </c>
      <c r="C81" s="152"/>
      <c r="D81" s="152"/>
      <c r="E81" s="152"/>
      <c r="F81" s="152"/>
      <c r="G81" s="152"/>
      <c r="H81" s="152"/>
      <c r="I81" s="152"/>
      <c r="J81" s="152"/>
      <c r="K81" s="152"/>
      <c r="L81" s="152"/>
      <c r="M81" s="152"/>
      <c r="N81" s="152"/>
      <c r="O81" s="152"/>
      <c r="P81" s="152"/>
      <c r="Q81" s="152"/>
      <c r="R81" s="152"/>
      <c r="S81" s="152"/>
      <c r="T81" s="152"/>
      <c r="U81" s="45"/>
      <c r="V81" s="11"/>
      <c r="W81" s="11"/>
      <c r="X81" s="11"/>
      <c r="Y81" s="11"/>
      <c r="Z81" s="11"/>
      <c r="AA81" s="11"/>
      <c r="AB81" s="11"/>
      <c r="AC81" s="11"/>
      <c r="AD81" s="11"/>
      <c r="AE81" s="11"/>
      <c r="AF81" s="11"/>
      <c r="AG81" s="11"/>
      <c r="AH81" s="11"/>
    </row>
    <row r="82" spans="1:34" s="64" customFormat="1" ht="52.5" customHeight="1" x14ac:dyDescent="0.25">
      <c r="A82" s="65"/>
      <c r="B82" s="149" t="s">
        <v>225</v>
      </c>
      <c r="C82" s="149"/>
      <c r="D82" s="149"/>
      <c r="E82" s="149"/>
      <c r="F82" s="149"/>
      <c r="G82" s="149"/>
      <c r="H82" s="149"/>
      <c r="I82" s="154"/>
      <c r="J82" s="154"/>
      <c r="K82" s="154"/>
      <c r="L82" s="154"/>
      <c r="M82" s="154"/>
      <c r="N82" s="154"/>
      <c r="O82" s="154"/>
      <c r="P82" s="154"/>
      <c r="Q82" s="154"/>
      <c r="R82" s="154"/>
      <c r="S82" s="154"/>
      <c r="T82" s="154"/>
      <c r="U82" s="66"/>
      <c r="V82" s="63"/>
      <c r="W82" s="63"/>
      <c r="X82" s="63"/>
      <c r="Y82" s="63"/>
      <c r="Z82" s="63"/>
      <c r="AA82" s="63"/>
      <c r="AB82" s="63"/>
      <c r="AC82" s="63"/>
      <c r="AD82" s="63"/>
      <c r="AE82" s="63"/>
      <c r="AF82" s="63"/>
      <c r="AG82" s="63"/>
      <c r="AH82" s="63"/>
    </row>
    <row r="83" spans="1:34" ht="6.95" customHeight="1" thickBot="1" x14ac:dyDescent="0.3">
      <c r="A83" s="39"/>
      <c r="B83" s="72"/>
      <c r="C83" s="72"/>
      <c r="D83" s="72"/>
      <c r="E83" s="72"/>
      <c r="F83" s="72"/>
      <c r="G83" s="72"/>
      <c r="H83" s="72"/>
      <c r="I83" s="72"/>
      <c r="J83" s="72"/>
      <c r="K83" s="72"/>
      <c r="L83" s="72"/>
      <c r="M83" s="72"/>
      <c r="N83" s="72"/>
      <c r="O83" s="72"/>
      <c r="P83" s="72"/>
      <c r="Q83" s="72"/>
      <c r="R83" s="72"/>
      <c r="S83" s="72"/>
      <c r="T83" s="72"/>
      <c r="U83" s="45"/>
      <c r="V83" s="11"/>
      <c r="W83" s="11"/>
      <c r="X83" s="11"/>
      <c r="Y83" s="11"/>
      <c r="Z83" s="11"/>
      <c r="AA83" s="11"/>
      <c r="AB83" s="11"/>
      <c r="AC83" s="11"/>
      <c r="AD83" s="11"/>
      <c r="AE83" s="11"/>
      <c r="AF83" s="11"/>
      <c r="AG83" s="11"/>
      <c r="AH83" s="11"/>
    </row>
    <row r="84" spans="1:34" ht="24.6" customHeight="1" thickBot="1" x14ac:dyDescent="0.3">
      <c r="A84" s="39"/>
      <c r="B84" s="122" t="s">
        <v>226</v>
      </c>
      <c r="C84" s="122"/>
      <c r="D84" s="122"/>
      <c r="E84" s="122"/>
      <c r="F84" s="122"/>
      <c r="G84" s="122"/>
      <c r="H84" s="122"/>
      <c r="I84" s="122"/>
      <c r="J84" s="122"/>
      <c r="K84" s="122"/>
      <c r="L84" s="122"/>
      <c r="M84" s="122"/>
      <c r="N84" s="122"/>
      <c r="O84" s="122"/>
      <c r="P84" s="122"/>
      <c r="Q84" s="125" t="str">
        <f>IF(AND((P10="ja"),(N80&lt;&gt;"ja")),"NIET OK","OK")</f>
        <v>OK</v>
      </c>
      <c r="R84" s="126"/>
      <c r="S84" s="126"/>
      <c r="T84" s="127"/>
      <c r="U84" s="46" t="s">
        <v>186</v>
      </c>
      <c r="V84" s="11"/>
      <c r="W84" s="11"/>
      <c r="X84" s="11"/>
      <c r="Y84" s="11"/>
      <c r="Z84" s="11"/>
      <c r="AA84" s="11"/>
      <c r="AB84" s="11"/>
      <c r="AC84" s="11"/>
      <c r="AD84" s="11"/>
      <c r="AE84" s="11"/>
      <c r="AF84" s="11"/>
      <c r="AG84" s="11"/>
      <c r="AH84" s="11"/>
    </row>
    <row r="85" spans="1:34" ht="17.25" customHeight="1" thickBot="1" x14ac:dyDescent="0.3">
      <c r="A85" s="39"/>
      <c r="B85" s="146" t="str">
        <f>IF(Q84="NIET OK","Het project voldoet niet aan de voorwaarden beschreven in het subsidiebesluit en kan niet worden gesubsidieerd.", "Aan deze voorwaarde is voldaan ")</f>
        <v xml:space="preserve">Aan deze voorwaarde is voldaan </v>
      </c>
      <c r="C85" s="146"/>
      <c r="D85" s="146"/>
      <c r="E85" s="146"/>
      <c r="F85" s="146"/>
      <c r="G85" s="146"/>
      <c r="H85" s="146"/>
      <c r="I85" s="146"/>
      <c r="J85" s="146"/>
      <c r="K85" s="146"/>
      <c r="L85" s="146"/>
      <c r="M85" s="146"/>
      <c r="N85" s="146"/>
      <c r="O85" s="146"/>
      <c r="P85" s="146"/>
      <c r="Q85" s="146"/>
      <c r="R85" s="146"/>
      <c r="S85" s="146"/>
      <c r="T85" s="146"/>
      <c r="U85" s="45"/>
      <c r="V85" s="11"/>
      <c r="W85" s="11"/>
      <c r="X85" s="11"/>
      <c r="Y85" s="11"/>
      <c r="Z85" s="11"/>
      <c r="AA85" s="11"/>
      <c r="AB85" s="11"/>
      <c r="AC85" s="11"/>
      <c r="AD85" s="11"/>
      <c r="AE85" s="11"/>
      <c r="AF85" s="11"/>
      <c r="AG85" s="11"/>
      <c r="AH85" s="11"/>
    </row>
    <row r="86" spans="1:34" ht="24.6" customHeight="1" thickBot="1" x14ac:dyDescent="0.3">
      <c r="A86" s="39"/>
      <c r="B86" s="122" t="s">
        <v>293</v>
      </c>
      <c r="C86" s="122"/>
      <c r="D86" s="122"/>
      <c r="E86" s="122"/>
      <c r="F86" s="122"/>
      <c r="G86" s="122"/>
      <c r="H86" s="122"/>
      <c r="I86" s="122"/>
      <c r="J86" s="122"/>
      <c r="K86" s="122"/>
      <c r="L86" s="122"/>
      <c r="M86" s="122"/>
      <c r="N86" s="130">
        <f>IF(AND(Q77="OK",Q84="OK"),0.75*N75,0)</f>
        <v>0</v>
      </c>
      <c r="O86" s="131"/>
      <c r="P86" s="131"/>
      <c r="Q86" s="131"/>
      <c r="R86" s="132"/>
      <c r="S86" s="122" t="s">
        <v>0</v>
      </c>
      <c r="T86" s="122"/>
      <c r="U86" s="45"/>
      <c r="V86" s="11"/>
      <c r="W86" s="11"/>
      <c r="X86" s="11"/>
      <c r="Y86" s="11"/>
      <c r="Z86" s="11"/>
      <c r="AA86" s="11"/>
      <c r="AB86" s="11"/>
      <c r="AC86" s="11"/>
      <c r="AD86" s="11"/>
      <c r="AE86" s="11"/>
      <c r="AF86" s="11"/>
      <c r="AG86" s="11"/>
      <c r="AH86" s="11"/>
    </row>
    <row r="87" spans="1:34" ht="24.6" customHeight="1" x14ac:dyDescent="0.25">
      <c r="A87" s="39"/>
      <c r="B87" s="122" t="s">
        <v>294</v>
      </c>
      <c r="C87" s="122"/>
      <c r="D87" s="122"/>
      <c r="E87" s="122"/>
      <c r="F87" s="122"/>
      <c r="G87" s="122"/>
      <c r="H87" s="122"/>
      <c r="I87" s="122"/>
      <c r="J87" s="122"/>
      <c r="K87" s="122"/>
      <c r="L87" s="122"/>
      <c r="M87" s="122"/>
      <c r="N87" s="155"/>
      <c r="O87" s="155"/>
      <c r="P87" s="155"/>
      <c r="Q87" s="155"/>
      <c r="R87" s="155"/>
      <c r="S87" s="122" t="s">
        <v>0</v>
      </c>
      <c r="T87" s="122"/>
      <c r="U87" s="45"/>
      <c r="V87" s="73"/>
      <c r="W87" s="73"/>
      <c r="X87" s="73"/>
      <c r="Y87" s="73"/>
      <c r="Z87" s="11"/>
      <c r="AA87" s="11"/>
      <c r="AB87" s="11"/>
      <c r="AC87" s="11"/>
      <c r="AD87" s="11"/>
      <c r="AE87" s="11"/>
      <c r="AF87" s="11"/>
      <c r="AG87" s="11"/>
      <c r="AH87" s="11"/>
    </row>
    <row r="88" spans="1:34" ht="24.6" customHeight="1" x14ac:dyDescent="0.25">
      <c r="A88" s="39"/>
      <c r="B88" s="156" t="s">
        <v>279</v>
      </c>
      <c r="C88" s="156"/>
      <c r="D88" s="156"/>
      <c r="E88" s="156"/>
      <c r="F88" s="156"/>
      <c r="G88" s="156"/>
      <c r="H88" s="156"/>
      <c r="I88" s="156"/>
      <c r="J88" s="156"/>
      <c r="K88" s="156"/>
      <c r="L88" s="156"/>
      <c r="M88" s="156"/>
      <c r="N88" s="156"/>
      <c r="O88" s="156"/>
      <c r="P88" s="156"/>
      <c r="Q88" s="156"/>
      <c r="R88" s="156"/>
      <c r="S88" s="156"/>
      <c r="T88" s="156"/>
      <c r="U88" s="45"/>
      <c r="V88" s="73"/>
      <c r="W88" s="73"/>
      <c r="X88" s="73"/>
      <c r="Y88" s="73"/>
      <c r="Z88" s="11"/>
      <c r="AA88" s="11"/>
      <c r="AB88" s="11"/>
      <c r="AC88" s="11"/>
      <c r="AD88" s="11"/>
      <c r="AE88" s="11"/>
      <c r="AF88" s="11"/>
      <c r="AG88" s="11"/>
      <c r="AH88" s="11"/>
    </row>
    <row r="89" spans="1:34" ht="14.45" customHeight="1" x14ac:dyDescent="0.25">
      <c r="A89" s="72"/>
      <c r="B89" s="151" t="str">
        <f>IF(N87&gt;N86,"Het opgevraagde bedrag voor dit project ligt hoger dan de maximale subsidie dat dit project kan ontvangen","Aan deze voorwaarde is voldaan")</f>
        <v>Aan deze voorwaarde is voldaan</v>
      </c>
      <c r="C89" s="151"/>
      <c r="D89" s="151"/>
      <c r="E89" s="151"/>
      <c r="F89" s="151"/>
      <c r="G89" s="151"/>
      <c r="H89" s="151"/>
      <c r="I89" s="151"/>
      <c r="J89" s="151"/>
      <c r="K89" s="151"/>
      <c r="L89" s="151"/>
      <c r="M89" s="151"/>
      <c r="N89" s="151"/>
      <c r="O89" s="151"/>
      <c r="P89" s="151"/>
      <c r="Q89" s="151"/>
      <c r="R89" s="151"/>
      <c r="S89" s="151"/>
      <c r="T89" s="151"/>
      <c r="U89" s="45"/>
      <c r="V89" s="11"/>
      <c r="W89" s="11"/>
      <c r="X89" s="11"/>
      <c r="Y89" s="11"/>
      <c r="Z89" s="11"/>
      <c r="AA89" s="11"/>
      <c r="AB89" s="11"/>
      <c r="AC89" s="11"/>
      <c r="AD89" s="11"/>
      <c r="AE89" s="11"/>
      <c r="AF89" s="11"/>
      <c r="AG89" s="11"/>
      <c r="AH89" s="11"/>
    </row>
    <row r="90" spans="1:34" ht="14.45" customHeight="1" x14ac:dyDescent="0.25">
      <c r="A90" s="72"/>
      <c r="B90" s="72"/>
      <c r="C90" s="72"/>
      <c r="D90" s="72"/>
      <c r="E90" s="72"/>
      <c r="F90" s="72"/>
      <c r="G90" s="72"/>
      <c r="H90" s="72"/>
      <c r="I90" s="72"/>
      <c r="J90" s="72"/>
      <c r="K90" s="72"/>
      <c r="L90" s="72"/>
      <c r="M90" s="72"/>
      <c r="N90" s="72"/>
      <c r="O90" s="72"/>
      <c r="P90" s="72"/>
      <c r="Q90" s="72"/>
      <c r="R90" s="72"/>
      <c r="S90" s="72"/>
      <c r="T90" s="72"/>
      <c r="U90" s="45"/>
      <c r="V90" s="11"/>
      <c r="W90" s="11"/>
      <c r="X90" s="11"/>
      <c r="Y90" s="11"/>
      <c r="Z90" s="11"/>
      <c r="AA90" s="11"/>
      <c r="AB90" s="11"/>
      <c r="AC90" s="11"/>
      <c r="AD90" s="11"/>
      <c r="AE90" s="11"/>
      <c r="AF90" s="11"/>
      <c r="AG90" s="11"/>
      <c r="AH90" s="11"/>
    </row>
    <row r="91" spans="1:34" ht="26.25" customHeight="1" x14ac:dyDescent="0.25">
      <c r="A91" s="140" t="s">
        <v>188</v>
      </c>
      <c r="B91" s="140"/>
      <c r="C91" s="140"/>
      <c r="D91" s="140"/>
      <c r="E91" s="140"/>
      <c r="F91" s="42"/>
      <c r="G91" s="42"/>
      <c r="H91" s="42"/>
      <c r="I91" s="42"/>
      <c r="J91" s="42"/>
      <c r="K91" s="42"/>
      <c r="L91" s="42"/>
      <c r="M91" s="124" t="s">
        <v>239</v>
      </c>
      <c r="N91" s="124"/>
      <c r="O91" s="124"/>
      <c r="P91" s="124"/>
      <c r="Q91" s="124"/>
      <c r="R91" s="124"/>
      <c r="S91" s="124"/>
      <c r="T91" s="124"/>
      <c r="U91" s="45"/>
    </row>
    <row r="92" spans="1:34" ht="14.25" x14ac:dyDescent="0.25">
      <c r="B92" s="144"/>
      <c r="C92" s="144"/>
      <c r="D92" s="144"/>
      <c r="E92" s="144"/>
      <c r="F92" s="144"/>
      <c r="G92" s="144"/>
      <c r="H92" s="144"/>
      <c r="I92" s="144"/>
      <c r="J92" s="144"/>
      <c r="K92" s="144"/>
      <c r="L92" s="144"/>
      <c r="M92" s="144"/>
      <c r="N92" s="144"/>
      <c r="O92" s="144"/>
      <c r="T92" s="19"/>
      <c r="U92" s="45"/>
    </row>
    <row r="93" spans="1:34" ht="0" hidden="1" customHeight="1" x14ac:dyDescent="0.25"/>
    <row r="94" spans="1:34" ht="0" hidden="1" customHeight="1" x14ac:dyDescent="0.25"/>
    <row r="95" spans="1:34" ht="0" hidden="1" customHeight="1" x14ac:dyDescent="0.25"/>
    <row r="96" spans="1:34" ht="0" hidden="1" customHeight="1" x14ac:dyDescent="0.25"/>
    <row r="97" ht="0" hidden="1" customHeight="1" x14ac:dyDescent="0.25"/>
  </sheetData>
  <sheetProtection algorithmName="SHA-512" hashValue="F0Ac4Yt5DmbZGtHbLXNyuVAE8XR9TqhfRnxkbYqIRdIu/PTVTy4AngKXzAXvkDT5Xyl7SuOh//EEYRsP8pwgyg==" saltValue="tiiiYDKvjLHu6KueM9Da4w==" spinCount="100000" sheet="1" objects="1" scenarios="1" selectLockedCells="1"/>
  <protectedRanges>
    <protectedRange sqref="R37 P9 Q36 Q72 R64 Q44:Q45 Q63 Q17:Q18" name="Installatie_1"/>
    <protectedRange sqref="P8 Q61 E8 P10 P12 Q38:Q42 I82 L77:M78 L90:M90 L84:M84 Q74:Q75 L85:N86 B61 L61:N61 L65:N69 L74:N75 Q20:Q22 R32:R33 Q23:R31 F22:F32 C22:C33 N22:N31 H33 N32:O33 Q83:Q86 E33:E34 P82:Q82 Q34 B34 L34:N34 L38:N42 N49:N58 Q65:Q69 H60 N59:O60 E60:E61 L47:N47 S48 H48 R49 Q47:Q49 R59:R60 Q50:R58 K82:L82 L83:N83 Q77:Q80 F49:F59 C49:C60 L79:N80 L20:N20 S21 H21 R22" name="Verklaring"/>
    <protectedRange sqref="L87:N87 U87:V88 P87:Q87 L88:M89" name="Verklaring_1"/>
  </protectedRanges>
  <dataConsolidate/>
  <mergeCells count="157">
    <mergeCell ref="A6:T6"/>
    <mergeCell ref="B7:T7"/>
    <mergeCell ref="B8:D8"/>
    <mergeCell ref="E8:T8"/>
    <mergeCell ref="B10:O10"/>
    <mergeCell ref="P10:T10"/>
    <mergeCell ref="A2:E2"/>
    <mergeCell ref="M2:T2"/>
    <mergeCell ref="M3:T3"/>
    <mergeCell ref="A4:H4"/>
    <mergeCell ref="I4:T4"/>
    <mergeCell ref="A5:T5"/>
    <mergeCell ref="A18:T18"/>
    <mergeCell ref="B20:T20"/>
    <mergeCell ref="C21:L21"/>
    <mergeCell ref="N21:T21"/>
    <mergeCell ref="C22:L22"/>
    <mergeCell ref="N22:R22"/>
    <mergeCell ref="S22:T22"/>
    <mergeCell ref="B11:T11"/>
    <mergeCell ref="B12:O12"/>
    <mergeCell ref="P12:T12"/>
    <mergeCell ref="B13:T13"/>
    <mergeCell ref="A14:T14"/>
    <mergeCell ref="A17:T17"/>
    <mergeCell ref="C25:L25"/>
    <mergeCell ref="N25:R25"/>
    <mergeCell ref="S25:T25"/>
    <mergeCell ref="C26:L26"/>
    <mergeCell ref="N26:R26"/>
    <mergeCell ref="S26:T26"/>
    <mergeCell ref="C23:L23"/>
    <mergeCell ref="N23:R23"/>
    <mergeCell ref="S23:T23"/>
    <mergeCell ref="C24:L24"/>
    <mergeCell ref="N24:R24"/>
    <mergeCell ref="S24:T24"/>
    <mergeCell ref="C29:L29"/>
    <mergeCell ref="N29:R29"/>
    <mergeCell ref="S29:T29"/>
    <mergeCell ref="C30:L30"/>
    <mergeCell ref="N30:R30"/>
    <mergeCell ref="S30:T30"/>
    <mergeCell ref="C27:L27"/>
    <mergeCell ref="N27:R27"/>
    <mergeCell ref="S27:T27"/>
    <mergeCell ref="C28:L28"/>
    <mergeCell ref="N28:R28"/>
    <mergeCell ref="S28:T28"/>
    <mergeCell ref="A36:T36"/>
    <mergeCell ref="B38:M38"/>
    <mergeCell ref="N38:R38"/>
    <mergeCell ref="S38:T38"/>
    <mergeCell ref="B39:M39"/>
    <mergeCell ref="N39:R39"/>
    <mergeCell ref="S39:T39"/>
    <mergeCell ref="C31:L31"/>
    <mergeCell ref="N31:R31"/>
    <mergeCell ref="S31:T31"/>
    <mergeCell ref="B34:M34"/>
    <mergeCell ref="N34:R34"/>
    <mergeCell ref="S34:T34"/>
    <mergeCell ref="B42:M42"/>
    <mergeCell ref="N42:R42"/>
    <mergeCell ref="A44:T44"/>
    <mergeCell ref="A45:T45"/>
    <mergeCell ref="B47:T47"/>
    <mergeCell ref="C48:L48"/>
    <mergeCell ref="N48:T48"/>
    <mergeCell ref="B40:M40"/>
    <mergeCell ref="N40:R40"/>
    <mergeCell ref="S40:T40"/>
    <mergeCell ref="B41:M41"/>
    <mergeCell ref="N41:R41"/>
    <mergeCell ref="S41:T41"/>
    <mergeCell ref="C51:L51"/>
    <mergeCell ref="N51:R51"/>
    <mergeCell ref="S51:T51"/>
    <mergeCell ref="C52:L52"/>
    <mergeCell ref="N52:R52"/>
    <mergeCell ref="S52:T52"/>
    <mergeCell ref="C49:L49"/>
    <mergeCell ref="N49:R49"/>
    <mergeCell ref="S49:T49"/>
    <mergeCell ref="C50:L50"/>
    <mergeCell ref="N50:R50"/>
    <mergeCell ref="S50:T50"/>
    <mergeCell ref="C55:L55"/>
    <mergeCell ref="N55:R55"/>
    <mergeCell ref="S55:T55"/>
    <mergeCell ref="C56:L56"/>
    <mergeCell ref="N56:R56"/>
    <mergeCell ref="S56:T56"/>
    <mergeCell ref="C53:L53"/>
    <mergeCell ref="N53:R53"/>
    <mergeCell ref="S53:T53"/>
    <mergeCell ref="C54:L54"/>
    <mergeCell ref="N54:R54"/>
    <mergeCell ref="S54:T54"/>
    <mergeCell ref="B61:M61"/>
    <mergeCell ref="N61:R61"/>
    <mergeCell ref="S61:T61"/>
    <mergeCell ref="A63:T63"/>
    <mergeCell ref="B65:M65"/>
    <mergeCell ref="N65:R65"/>
    <mergeCell ref="S65:T65"/>
    <mergeCell ref="C57:L57"/>
    <mergeCell ref="N57:R57"/>
    <mergeCell ref="S57:T57"/>
    <mergeCell ref="C58:L58"/>
    <mergeCell ref="N58:R58"/>
    <mergeCell ref="S58:T58"/>
    <mergeCell ref="B68:M68"/>
    <mergeCell ref="N68:R68"/>
    <mergeCell ref="S68:T68"/>
    <mergeCell ref="B69:M69"/>
    <mergeCell ref="N69:R69"/>
    <mergeCell ref="A72:T72"/>
    <mergeCell ref="B66:M66"/>
    <mergeCell ref="N66:R66"/>
    <mergeCell ref="S66:T66"/>
    <mergeCell ref="B67:M67"/>
    <mergeCell ref="N67:R67"/>
    <mergeCell ref="S67:T67"/>
    <mergeCell ref="B77:P77"/>
    <mergeCell ref="Q77:T77"/>
    <mergeCell ref="B78:T78"/>
    <mergeCell ref="B79:M79"/>
    <mergeCell ref="N79:R79"/>
    <mergeCell ref="S79:T79"/>
    <mergeCell ref="B74:M74"/>
    <mergeCell ref="N74:R74"/>
    <mergeCell ref="S74:T74"/>
    <mergeCell ref="B75:M75"/>
    <mergeCell ref="N75:R75"/>
    <mergeCell ref="S75:T75"/>
    <mergeCell ref="B84:P84"/>
    <mergeCell ref="Q84:T84"/>
    <mergeCell ref="B85:T85"/>
    <mergeCell ref="B86:M86"/>
    <mergeCell ref="N86:R86"/>
    <mergeCell ref="S86:T86"/>
    <mergeCell ref="B80:M80"/>
    <mergeCell ref="N80:R80"/>
    <mergeCell ref="S80:T80"/>
    <mergeCell ref="B81:T81"/>
    <mergeCell ref="B82:H82"/>
    <mergeCell ref="I82:T82"/>
    <mergeCell ref="B92:E92"/>
    <mergeCell ref="F92:O92"/>
    <mergeCell ref="B87:M87"/>
    <mergeCell ref="N87:R87"/>
    <mergeCell ref="S87:T87"/>
    <mergeCell ref="B88:T88"/>
    <mergeCell ref="B89:T89"/>
    <mergeCell ref="A91:E91"/>
    <mergeCell ref="M91:T91"/>
  </mergeCells>
  <conditionalFormatting sqref="U2">
    <cfRule type="expression" priority="4">
      <formula>$P$10="neen"</formula>
    </cfRule>
  </conditionalFormatting>
  <conditionalFormatting sqref="A44:U71">
    <cfRule type="expression" dxfId="5" priority="3">
      <formula>$P$10="neen"</formula>
    </cfRule>
  </conditionalFormatting>
  <conditionalFormatting sqref="A77:U78">
    <cfRule type="expression" dxfId="4" priority="2">
      <formula>$P$10="neen"</formula>
    </cfRule>
  </conditionalFormatting>
  <conditionalFormatting sqref="A84:U85">
    <cfRule type="expression" dxfId="3" priority="1">
      <formula>$P$10="neen"</formula>
    </cfRule>
  </conditionalFormatting>
  <dataValidations count="2">
    <dataValidation type="list" allowBlank="1" showInputMessage="1" showErrorMessage="1" sqref="P10:T10 P12:T12" xr:uid="{56770149-1B48-426B-81B6-D57843D6424E}">
      <formula1>"ja, neen"</formula1>
    </dataValidation>
    <dataValidation type="list" allowBlank="1" showInputMessage="1" showErrorMessage="1" sqref="N80:R80" xr:uid="{C01A2A84-C53F-4B9F-8B99-CCC35AA82788}">
      <formula1>"ja,neen"</formula1>
    </dataValidation>
  </dataValidations>
  <hyperlinks>
    <hyperlink ref="A2:E2" location="'Algemene Informatie'!A1" display=" &lt;&lt; Naar Algemene informatie" xr:uid="{2B3E948A-922E-4D01-9704-C0C609F375FE}"/>
    <hyperlink ref="U8" location="Toelichtingen!A8" display="naar de toelichting" xr:uid="{748800D4-2BDF-4437-88FD-423E059E65B4}"/>
    <hyperlink ref="U39" location="Toelichtingen!A20" display="naar de toelichting" xr:uid="{37E4C08B-F9EC-45B4-BCE9-69107EDBD43F}"/>
    <hyperlink ref="U40" location="Toelichtingen!A22" display="naar de toelichting" xr:uid="{0AA11C54-70A3-4E93-ACC3-3501C17E85DD}"/>
    <hyperlink ref="U41" location="Toelichtingen!A23" display="naar de toelichting" xr:uid="{AD097322-02F2-4432-993B-A57F242F906C}"/>
    <hyperlink ref="U12" location="Toelichtingen!A16" display="naar de toelichting" xr:uid="{A5552FF1-2D95-41AF-ADCB-67FB6C2D1525}"/>
    <hyperlink ref="U77" location="Toelichtingen!A26" display="naar de toelichting" xr:uid="{5C480CF0-E8C8-4197-B8C7-28FA29291AD1}"/>
    <hyperlink ref="U84" location="Toelichtingen!A27" display="naar de toelichting" xr:uid="{EF4FA28A-1C14-4CB2-BB35-A99A4D217E60}"/>
    <hyperlink ref="U80" location="Toelichtingen!A27" display="naar de toelichting" xr:uid="{0E5430D3-5000-4EF0-8575-EF357F1ADA19}"/>
    <hyperlink ref="A91:E91" location="'Algemene Informatie'!A1" display=" &lt;&lt; Naar Algemene informatie" xr:uid="{5BA24741-75C6-4746-990F-559CABE26D5F}"/>
    <hyperlink ref="U66" location="Toelichtingen!A20" display="naar de toelichting" xr:uid="{F2A5BADC-EFFB-4385-AF2B-B6BF0FD289A6}"/>
    <hyperlink ref="U67" location="Toelichtingen!A21" display="naar de toelichting" xr:uid="{72A1C2F2-B0FD-48C6-B0A7-FD333861C79E}"/>
    <hyperlink ref="U68" location="Toelichtingen!A23" display="naar de toelichting" xr:uid="{311299CA-219F-4029-A5BB-33225FF200EC}"/>
    <hyperlink ref="U18" location="Toelichtingen!A10" display="naar de toelichting" xr:uid="{D9AF2282-1EC3-46BF-9C87-CE4F77DFB3BA}"/>
    <hyperlink ref="U45" location="Toelichtingen!A10" display="naar de toelichting" xr:uid="{575912CE-8DE4-4EAA-8B45-CFFBF09D90C3}"/>
    <hyperlink ref="M91:T91" location="'Overzicht subsidiedossier'!A1" display="Naar overzicht subsidiedossier  &gt;&gt; " xr:uid="{6D25679C-B466-476E-AA62-D1DA9F3BCC35}"/>
    <hyperlink ref="M2:T2" location="'Overzicht subsidiedossier'!A1" display="Naar overzicht subsidiedossier  &gt;&gt; " xr:uid="{7816D508-41C4-4820-BE36-31C9A9B8A56B}"/>
  </hyperlinks>
  <pageMargins left="0.23622047244094491" right="0.23622047244094491" top="0.74803149606299213" bottom="0.74803149606299213" header="0.31496062992125984" footer="0.31496062992125984"/>
  <pageSetup paperSize="9" scale="96" fitToHeight="0" orientation="portrait" r:id="rId1"/>
  <rowBreaks count="2" manualBreakCount="2">
    <brk id="43" max="16383" man="1"/>
    <brk id="89" max="19" man="1"/>
  </rowBreaks>
  <colBreaks count="1" manualBreakCount="1">
    <brk id="9"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50E7E6BC-E4D2-476C-A177-085A9E24ACA1}">
          <x14:formula1>
            <xm:f>'achtergrondgegevens gemeenten'!$A$2:$A$150</xm:f>
          </x14:formula1>
          <xm:sqref>V4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35A932A1779B459D048EC1D2547E57" ma:contentTypeVersion="10" ma:contentTypeDescription="Een nieuw document maken." ma:contentTypeScope="" ma:versionID="3aa92b6f8f388d77498256a4ad9f2eba">
  <xsd:schema xmlns:xsd="http://www.w3.org/2001/XMLSchema" xmlns:xs="http://www.w3.org/2001/XMLSchema" xmlns:p="http://schemas.microsoft.com/office/2006/metadata/properties" xmlns:ns3="1fccb3c7-a52c-4fb2-bf37-1ba72b4d44d7" xmlns:ns4="df5a225e-1e38-40c8-a8e0-98d094360d5b" targetNamespace="http://schemas.microsoft.com/office/2006/metadata/properties" ma:root="true" ma:fieldsID="30f1abbb6f2e54a01248f5b6baff2e8f" ns3:_="" ns4:_="">
    <xsd:import namespace="1fccb3c7-a52c-4fb2-bf37-1ba72b4d44d7"/>
    <xsd:import namespace="df5a225e-1e38-40c8-a8e0-98d094360d5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cb3c7-a52c-4fb2-bf37-1ba72b4d44d7"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5a225e-1e38-40c8-a8e0-98d094360d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48CBF4-880D-48FF-BE2D-E8DDC521AE1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f5a225e-1e38-40c8-a8e0-98d094360d5b"/>
    <ds:schemaRef ds:uri="1fccb3c7-a52c-4fb2-bf37-1ba72b4d44d7"/>
    <ds:schemaRef ds:uri="http://www.w3.org/XML/1998/namespace"/>
    <ds:schemaRef ds:uri="http://purl.org/dc/dcmitype/"/>
  </ds:schemaRefs>
</ds:datastoreItem>
</file>

<file path=customXml/itemProps2.xml><?xml version="1.0" encoding="utf-8"?>
<ds:datastoreItem xmlns:ds="http://schemas.openxmlformats.org/officeDocument/2006/customXml" ds:itemID="{F5FBF3FE-0A38-49A5-A635-F99E78F36BC5}">
  <ds:schemaRefs>
    <ds:schemaRef ds:uri="http://schemas.microsoft.com/sharepoint/v3/contenttype/forms"/>
  </ds:schemaRefs>
</ds:datastoreItem>
</file>

<file path=customXml/itemProps3.xml><?xml version="1.0" encoding="utf-8"?>
<ds:datastoreItem xmlns:ds="http://schemas.openxmlformats.org/officeDocument/2006/customXml" ds:itemID="{34AF6004-936A-435C-B8D0-395C474BB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cb3c7-a52c-4fb2-bf37-1ba72b4d44d7"/>
    <ds:schemaRef ds:uri="df5a225e-1e38-40c8-a8e0-98d094360d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Algemene Informatie</vt:lpstr>
      <vt:lpstr>project_1</vt:lpstr>
      <vt:lpstr>project_2</vt:lpstr>
      <vt:lpstr>project_3</vt:lpstr>
      <vt:lpstr>project_4</vt:lpstr>
      <vt:lpstr>project_5</vt:lpstr>
      <vt:lpstr>project_6</vt:lpstr>
      <vt:lpstr>project_7</vt:lpstr>
      <vt:lpstr>project_8</vt:lpstr>
      <vt:lpstr>project_9</vt:lpstr>
      <vt:lpstr>Overzicht subsidiedossier</vt:lpstr>
      <vt:lpstr>Toelichtingen</vt:lpstr>
      <vt:lpstr>achtergrondgegevens gemeenten</vt:lpstr>
      <vt:lpstr>'achtergrondgegevens gemeenten'!Afdrukbereik</vt:lpstr>
      <vt:lpstr>'Algemene Informatie'!Afdrukbereik</vt:lpstr>
      <vt:lpstr>'Overzicht subsidiedossier'!Afdrukbereik</vt:lpstr>
      <vt:lpstr>project_2!Afdrukbereik</vt:lpstr>
      <vt:lpstr>project_3!Afdrukbereik</vt:lpstr>
      <vt:lpstr>project_4!Afdrukbereik</vt:lpstr>
      <vt:lpstr>project_5!Afdrukbereik</vt:lpstr>
      <vt:lpstr>project_6!Afdrukbereik</vt:lpstr>
      <vt:lpstr>project_7!Afdrukbereik</vt:lpstr>
      <vt:lpstr>project_8!Afdrukbereik</vt:lpstr>
      <vt:lpstr>project_9!Afdrukbereik</vt:lpstr>
      <vt:lpstr>Toelichtingen!Afdrukbereik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Degraeve, Michiel</dc:creator>
  <cp:lastModifiedBy>Tanghe, Tine</cp:lastModifiedBy>
  <cp:lastPrinted>2019-09-12T09:47:02Z</cp:lastPrinted>
  <dcterms:created xsi:type="dcterms:W3CDTF">2013-08-11T11:11:03Z</dcterms:created>
  <dcterms:modified xsi:type="dcterms:W3CDTF">2019-09-18T10:10:21Z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0x0101000635A932A1779B459D048EC1D2547E57</vt:lpwstr>
  </property>
  <property fmtid="{D5CDD505-2E9C-101B-9397-08002B2CF9AE}" pid="3" name="Projectcode - Koen">
    <vt:lpwstr>567;#QEA004 - SUBSIDIES ENERGIE-EFFICIËNTIE EN HERNIEUWBARE ENERGIE, INCL. DEMONSTRATIEPROJECTEN, MINI-EBO'S EN EUROPESE COFINANCIERING (EXCL. QEA50) EN CALLS GROENE WARMTE|e43daba5-d24c-4db7-9531-41159517bb12</vt:lpwstr>
  </property>
  <property fmtid="{D5CDD505-2E9C-101B-9397-08002B2CF9AE}" pid="4" name="ESR Code">
    <vt:lpwstr>16;#Nog niet gekend|4466e9bd-fee7-4cbc-8a41-3f5dfea021a0</vt:lpwstr>
  </property>
  <property fmtid="{D5CDD505-2E9C-101B-9397-08002B2CF9AE}" pid="5" name="Begrotingsartikel &amp; basisallocatie">
    <vt:lpwstr>705;#QE0-1QEB4KJ-WT:1QE43500 – IMPULSPROJECTEN ONDERSTEUNING KLIMAATBELEID (ENERGIEFONDS)|7e6d919d-b946-4eac-b668-81b29cd9ffc6</vt:lpwstr>
  </property>
  <property fmtid="{D5CDD505-2E9C-101B-9397-08002B2CF9AE}" pid="6" name="_dlc_DocIdItemGuid">
    <vt:lpwstr>2ab2796e-8ecd-4bad-a9c7-5aa00557136b</vt:lpwstr>
  </property>
  <property fmtid="{D5CDD505-2E9C-101B-9397-08002B2CF9AE}" pid="7" name="FinDos DocType">
    <vt:lpwstr>99;#02.09_Andere documenten subsidie|d474c642-5bc6-4767-bd49-23b0ce441e69</vt:lpwstr>
  </property>
  <property fmtid="{D5CDD505-2E9C-101B-9397-08002B2CF9AE}" pid="8" name="Betaalkalender - Startjaar IO + 3 en later (Excl. BTW - vorige waarde)">
    <vt:r8>0</vt:r8>
  </property>
  <property fmtid="{D5CDD505-2E9C-101B-9397-08002B2CF9AE}" pid="9" name="Betaalkalender - Startjaar IO + 2 (Excl. BTW - vorige waarde)">
    <vt:r8>0</vt:r8>
  </property>
  <property fmtid="{D5CDD505-2E9C-101B-9397-08002B2CF9AE}" pid="10" name="Betaalkalender - Startjaar IO + 1 (Excl. BTW - vorige waarde)">
    <vt:r8>0</vt:r8>
  </property>
  <property fmtid="{D5CDD505-2E9C-101B-9397-08002B2CF9AE}" pid="11" name="WorkflowChangePath">
    <vt:lpwstr>8fe0f837-9f38-4d97-842b-b33db1491bdc,4;8fe0f837-9f38-4d97-842b-b33db1491bdc,4;8fe0f837-9f38-4d97-842b-b33db1491bdc,4;8fe0f837-9f38-4d97-842b-b33db1491bdc,4;2a1046d1-a75f-4764-8124-63ab3daae1e2,5;89a160f1-3f34-4cad-82a8-6c3cd40cc878,6;</vt:lpwstr>
  </property>
  <property fmtid="{D5CDD505-2E9C-101B-9397-08002B2CF9AE}" pid="12" name="Betaalkalender - Startjaar IO (Excl. BTW - vorige waarde)">
    <vt:r8>0</vt:r8>
  </property>
  <property fmtid="{D5CDD505-2E9C-101B-9397-08002B2CF9AE}" pid="13" name="Start goedkeuring Inkooporder">
    <vt:lpwstr>http://vea1.vo.proximuscloudsharepoint.be/staf/bb/_layouts/15/IniWrkflIP.aspx?List={01628ce6-c910-4a2a-9c3e-dfc823adfadf}&amp;ID=10684&amp;ItemGuid={01622027-F9F9-4275-B99D-DE6591DA885F}&amp;TemplateID={a0d9f7b8-f23d-4c4b-bb96-343f17b6622d}, Start</vt:lpwstr>
  </property>
  <property fmtid="{D5CDD505-2E9C-101B-9397-08002B2CF9AE}" pid="14" name="FacGoedkFlow">
    <vt:lpwstr>http://nvt, http://nvt</vt:lpwstr>
  </property>
  <property fmtid="{D5CDD505-2E9C-101B-9397-08002B2CF9AE}" pid="15" name="_dlc_DocId">
    <vt:lpwstr>RRXYC67Z5UJD-46-10684</vt:lpwstr>
  </property>
  <property fmtid="{D5CDD505-2E9C-101B-9397-08002B2CF9AE}" pid="16" name="_dlc_DocIdUrl">
    <vt:lpwstr>https://vea1.vo.proximuscloudsharepoint.be/staf/bb/_layouts/15/DocIdRedir.aspx?ID=RRXYC67Z5UJD-46-10684, RRXYC67Z5UJD-46-10684</vt:lpwstr>
  </property>
</Properties>
</file>