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vnoyen\Desktop\BBO PFAS\WeTransfer bestek BBO  PFAS\"/>
    </mc:Choice>
  </mc:AlternateContent>
  <xr:revisionPtr revIDLastSave="0" documentId="13_ncr:1_{BEC24664-C1BF-4CA4-AEC8-42B6071C42E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aming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00" i="1" l="1"/>
  <c r="H101" i="1"/>
  <c r="H102" i="1"/>
  <c r="H103" i="1"/>
  <c r="H95" i="1"/>
  <c r="H96" i="1"/>
  <c r="H97" i="1"/>
  <c r="H98" i="1"/>
  <c r="H138" i="1"/>
  <c r="H32" i="1"/>
  <c r="H28" i="1"/>
  <c r="H136" i="1"/>
  <c r="H135" i="1"/>
  <c r="H53" i="1"/>
  <c r="H52" i="1"/>
  <c r="H7" i="1"/>
  <c r="H8" i="1"/>
  <c r="H9" i="1"/>
  <c r="H10" i="1"/>
  <c r="H11" i="1"/>
  <c r="H22" i="1"/>
  <c r="H27" i="1"/>
  <c r="H26" i="1"/>
  <c r="H25" i="1"/>
  <c r="H24" i="1"/>
  <c r="H21" i="1"/>
  <c r="H19" i="1"/>
  <c r="H18" i="1"/>
  <c r="H16" i="1"/>
  <c r="H15" i="1"/>
  <c r="H13" i="1"/>
  <c r="H34" i="1"/>
  <c r="H35" i="1"/>
  <c r="H36" i="1"/>
  <c r="H40" i="1"/>
  <c r="H42" i="1"/>
  <c r="H43" i="1"/>
  <c r="H44" i="1"/>
  <c r="H45" i="1"/>
  <c r="H46" i="1"/>
  <c r="H47" i="1"/>
  <c r="H48" i="1"/>
  <c r="H49" i="1"/>
  <c r="H54" i="1"/>
  <c r="H55" i="1"/>
  <c r="H56" i="1"/>
  <c r="H58" i="1"/>
  <c r="H59" i="1"/>
  <c r="H60" i="1"/>
  <c r="H62" i="1"/>
  <c r="H63" i="1"/>
  <c r="H64" i="1"/>
  <c r="H65" i="1"/>
  <c r="H66" i="1"/>
  <c r="H67" i="1"/>
  <c r="H68" i="1"/>
  <c r="H69" i="1"/>
  <c r="H72" i="1"/>
  <c r="H73" i="1"/>
  <c r="H74" i="1"/>
  <c r="H75" i="1"/>
  <c r="H77" i="1"/>
  <c r="H78" i="1"/>
  <c r="H79" i="1"/>
  <c r="H81" i="1"/>
  <c r="H82" i="1"/>
  <c r="H83" i="1"/>
  <c r="H84" i="1"/>
  <c r="H85" i="1"/>
  <c r="H86" i="1"/>
  <c r="H87" i="1"/>
  <c r="H88" i="1"/>
  <c r="H90" i="1"/>
  <c r="H92" i="1"/>
  <c r="H93" i="1"/>
  <c r="H105" i="1"/>
  <c r="H106" i="1"/>
  <c r="H107" i="1"/>
  <c r="H109" i="1"/>
  <c r="H110" i="1"/>
  <c r="H111" i="1"/>
  <c r="H112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8" i="1"/>
  <c r="H129" i="1"/>
  <c r="H130" i="1"/>
  <c r="H31" i="1"/>
  <c r="H134" i="1"/>
  <c r="H139" i="1"/>
  <c r="H140" i="1"/>
  <c r="H143" i="1" l="1"/>
  <c r="H144" i="1" s="1"/>
</calcChain>
</file>

<file path=xl/sharedStrings.xml><?xml version="1.0" encoding="utf-8"?>
<sst xmlns="http://schemas.openxmlformats.org/spreadsheetml/2006/main" count="513" uniqueCount="267">
  <si>
    <t/>
  </si>
  <si>
    <t>Postnr</t>
  </si>
  <si>
    <t>Taak</t>
  </si>
  <si>
    <t>Details</t>
  </si>
  <si>
    <t>Type</t>
  </si>
  <si>
    <t>Eenheid</t>
  </si>
  <si>
    <t>Aantal</t>
  </si>
  <si>
    <t>Eenheidsprijs</t>
  </si>
  <si>
    <t>1</t>
  </si>
  <si>
    <t>1.1</t>
  </si>
  <si>
    <t>VH</t>
  </si>
  <si>
    <t>Stuk</t>
  </si>
  <si>
    <t>2</t>
  </si>
  <si>
    <t>Tussentijdse rapportering</t>
  </si>
  <si>
    <t>2.1</t>
  </si>
  <si>
    <t>Rapport volgende Fase</t>
  </si>
  <si>
    <t>2.3</t>
  </si>
  <si>
    <t>Tussentijds rapport</t>
  </si>
  <si>
    <t>3</t>
  </si>
  <si>
    <t>Voorstel ontgraving</t>
  </si>
  <si>
    <t>Dag</t>
  </si>
  <si>
    <t>4</t>
  </si>
  <si>
    <t>Verkrijgen toegang tot percelen</t>
  </si>
  <si>
    <t>Kadastraal perceel</t>
  </si>
  <si>
    <t>Boringen in de rijbaan</t>
  </si>
  <si>
    <t>Fase</t>
  </si>
  <si>
    <t>Boringen in voetpad/fietspad</t>
  </si>
  <si>
    <t>5</t>
  </si>
  <si>
    <t>5.1</t>
  </si>
  <si>
    <t>Interpretatie, evaluatie en verwerking gegevens</t>
  </si>
  <si>
    <t>Deelopdracht</t>
  </si>
  <si>
    <t>5.2</t>
  </si>
  <si>
    <t>Risicobeoordeling bij historische verontreiniging</t>
  </si>
  <si>
    <t>5.3</t>
  </si>
  <si>
    <t>Urgentiebepaling</t>
  </si>
  <si>
    <t>6</t>
  </si>
  <si>
    <t>Uitvoering veldwerk</t>
  </si>
  <si>
    <t>6.1</t>
  </si>
  <si>
    <t>Posten plaatsen boringen en peilbuizen</t>
  </si>
  <si>
    <t>6.1.1</t>
  </si>
  <si>
    <t>Opstart van het veldwerk door de projectleider</t>
  </si>
  <si>
    <t>6.1.1.1</t>
  </si>
  <si>
    <t>Opstart van het veldwerk door de projectleider (minstens 2 uur)</t>
  </si>
  <si>
    <t>6.1.1.2</t>
  </si>
  <si>
    <t>Verplaatsingskosten projectleider</t>
  </si>
  <si>
    <t>Deelgebied</t>
  </si>
  <si>
    <t>6.1.1.2.1</t>
  </si>
  <si>
    <t>6.1.1.2.2</t>
  </si>
  <si>
    <t>6.1.1.2.3</t>
  </si>
  <si>
    <t>6.1.1.2.4</t>
  </si>
  <si>
    <t>6.1.1.2.5</t>
  </si>
  <si>
    <t>6.1.1.2.6</t>
  </si>
  <si>
    <t>6.1.1.2.7</t>
  </si>
  <si>
    <t>7</t>
  </si>
  <si>
    <t>6.1.1.2.8</t>
  </si>
  <si>
    <t>8</t>
  </si>
  <si>
    <t>6.1.2</t>
  </si>
  <si>
    <t>Handboringen</t>
  </si>
  <si>
    <t>6.1.2.1</t>
  </si>
  <si>
    <t>Handmatige boring zonder peilbuis</t>
  </si>
  <si>
    <t>Diepte</t>
  </si>
  <si>
    <t>6.1.2.1.1</t>
  </si>
  <si>
    <t>≤ 3 m</t>
  </si>
  <si>
    <t>m</t>
  </si>
  <si>
    <t>6.1.2.1.2</t>
  </si>
  <si>
    <t>&gt;3 - ≤ 5 m</t>
  </si>
  <si>
    <t>6.1.2.1.3</t>
  </si>
  <si>
    <t>&gt;5 - ≤ 8 m</t>
  </si>
  <si>
    <t>6.1.2.2</t>
  </si>
  <si>
    <t>Handmatige boring met peilbuis</t>
  </si>
  <si>
    <t>6.1.2.2.1</t>
  </si>
  <si>
    <t>6.1.2.2.2</t>
  </si>
  <si>
    <t>6.1.2.2.3</t>
  </si>
  <si>
    <t>&gt;5- ≤8 m</t>
  </si>
  <si>
    <t>6.1.2.3</t>
  </si>
  <si>
    <t>Mob/demob Boorploeg</t>
  </si>
  <si>
    <t>deelgebied</t>
  </si>
  <si>
    <t>6.1.2.3.1</t>
  </si>
  <si>
    <t>6.1.2.3.2</t>
  </si>
  <si>
    <t>6.1.2.3.3</t>
  </si>
  <si>
    <t>6.1.2.3.4</t>
  </si>
  <si>
    <t>6.1.2.3.5</t>
  </si>
  <si>
    <t>6.1.2.3.6</t>
  </si>
  <si>
    <t>6.1.2.3.7</t>
  </si>
  <si>
    <t>6.1.2.3.8</t>
  </si>
  <si>
    <t>6.1.3</t>
  </si>
  <si>
    <t>Mechanische boringen</t>
  </si>
  <si>
    <t>6.1.3.1</t>
  </si>
  <si>
    <t>Mechanische boring zonder peilbuis</t>
  </si>
  <si>
    <t>6.1.3.1.1</t>
  </si>
  <si>
    <t>≤ 5 m</t>
  </si>
  <si>
    <t>6.1.3.1.2</t>
  </si>
  <si>
    <t>&gt;5 - ≤10 m</t>
  </si>
  <si>
    <t>6.1.3.1.3</t>
  </si>
  <si>
    <t>&gt;10 - ≤15 m</t>
  </si>
  <si>
    <t>6.1.3.1.4</t>
  </si>
  <si>
    <t>&gt; 15 m</t>
  </si>
  <si>
    <t>6.1.3.2</t>
  </si>
  <si>
    <t>Mechanische boring met peilbuis</t>
  </si>
  <si>
    <t>6.1.3.2.1</t>
  </si>
  <si>
    <t>6.1.3.2.2</t>
  </si>
  <si>
    <t>6.1.3.2.3</t>
  </si>
  <si>
    <t>6.1.3.3</t>
  </si>
  <si>
    <t>Mob/demob mechanische boortoren</t>
  </si>
  <si>
    <t>6.1.3.3.1</t>
  </si>
  <si>
    <t>6.1.3.3.2</t>
  </si>
  <si>
    <t>6.1.3.3.3</t>
  </si>
  <si>
    <t>6.1.3.3.4</t>
  </si>
  <si>
    <t>6.1.3.3.5</t>
  </si>
  <si>
    <t>6.1.3.3.6</t>
  </si>
  <si>
    <t>6.1.3.3.7</t>
  </si>
  <si>
    <t>6.1.3.3.8</t>
  </si>
  <si>
    <t>6.2</t>
  </si>
  <si>
    <t>Voorgraven</t>
  </si>
  <si>
    <t>6.2.1</t>
  </si>
  <si>
    <t>Manueel voorgraven (tot 1,5 m-mv)</t>
  </si>
  <si>
    <t>6.2.2</t>
  </si>
  <si>
    <t>Voorgraven met grondzuigwagen</t>
  </si>
  <si>
    <t>6.2.2.1</t>
  </si>
  <si>
    <t>Machinaal voorgraven (tot 1,5 m-mv) met grondzuigwagen</t>
  </si>
  <si>
    <t>6.2.2.2</t>
  </si>
  <si>
    <t>Mob/demob grondzuigwagen</t>
  </si>
  <si>
    <t>Mob/demob</t>
  </si>
  <si>
    <t>6.7</t>
  </si>
  <si>
    <t>Afwerking peilbuizen</t>
  </si>
  <si>
    <t>6.7.1</t>
  </si>
  <si>
    <t>6.7.2</t>
  </si>
  <si>
    <t>6.7.3</t>
  </si>
  <si>
    <t>6.7.4</t>
  </si>
  <si>
    <t>6.7.5</t>
  </si>
  <si>
    <t>6.7.5.1</t>
  </si>
  <si>
    <t>6.7.5.2</t>
  </si>
  <si>
    <t>6.7.5.3</t>
  </si>
  <si>
    <t>6.7.5.4</t>
  </si>
  <si>
    <t>6.8</t>
  </si>
  <si>
    <t>Betonboring</t>
  </si>
  <si>
    <t>tot 20 cm - mv</t>
  </si>
  <si>
    <t>vanaf 20 cm - mv</t>
  </si>
  <si>
    <t>cm</t>
  </si>
  <si>
    <t>6.9</t>
  </si>
  <si>
    <t>Schoonspoelen peilbuizen waaruit gedurende een periode van minstens 2 jaar geen staalname gebeurde</t>
  </si>
  <si>
    <t>Staalname grondwater</t>
  </si>
  <si>
    <t>diepte filter:</t>
  </si>
  <si>
    <t>Verplaatsingskosten staalname grondwater</t>
  </si>
  <si>
    <t>Opmeting boorpunten</t>
  </si>
  <si>
    <t>Opmeting grondwaterstroming</t>
  </si>
  <si>
    <t>Uitvoering slugtest</t>
  </si>
  <si>
    <t>Redoxmeting</t>
  </si>
  <si>
    <t>Drijflaagdetectie</t>
  </si>
  <si>
    <t>Laboratoriumonderzoek</t>
  </si>
  <si>
    <t>7.1</t>
  </si>
  <si>
    <t>7.3</t>
  </si>
  <si>
    <t>Bijhouden planningsschema</t>
  </si>
  <si>
    <t>TP</t>
  </si>
  <si>
    <t>Vergaderingen</t>
  </si>
  <si>
    <t>Communicatie</t>
  </si>
  <si>
    <t>Regieprijzen</t>
  </si>
  <si>
    <t>Projectleider</t>
  </si>
  <si>
    <t>Uur</t>
  </si>
  <si>
    <t>Projectmedewerker</t>
  </si>
  <si>
    <t>Veldwerker</t>
  </si>
  <si>
    <t>Kostprijs retributies, kadastrale leggers</t>
  </si>
  <si>
    <t>SPM</t>
  </si>
  <si>
    <t>Totaal (excl BTW)</t>
  </si>
  <si>
    <t>Totaal (incl BTW)</t>
  </si>
  <si>
    <t>Bodem PFAS pakket</t>
  </si>
  <si>
    <t>Grondwater PFAS pakket</t>
  </si>
  <si>
    <t>Waterbodem PFAS pakket</t>
  </si>
  <si>
    <t>Opmaak oriënterend bodemonderzoek - omvormen tot OBBO</t>
  </si>
  <si>
    <t>Voorstudie, historisch onderzoek, terreinbezoek, strategie, onderzoeksvoorstel</t>
  </si>
  <si>
    <t>Definitief rapport OBO</t>
  </si>
  <si>
    <t>Omvorming tot OBBO</t>
  </si>
  <si>
    <t>Extra rapport op papier - OBO</t>
  </si>
  <si>
    <t>Extra rapport op papier - OBBO</t>
  </si>
  <si>
    <t>topstalen 0-15 cm-mv</t>
  </si>
  <si>
    <t>topstalen 0-30 cm-mv</t>
  </si>
  <si>
    <t>Waterbodemstaalname</t>
  </si>
  <si>
    <t>Manuele staalname en samenstelling Clusterstaal</t>
  </si>
  <si>
    <t>CMA/1/A.4, gebruikte methode afhankelijk van dikte van sedimentlaag, incl. profielbeschrijving</t>
  </si>
  <si>
    <t>Manuele staalname Puntstaal vaste deel onder de sedimentlaag</t>
  </si>
  <si>
    <t>CMA/1/A.4 , incl. profielbeschrijving</t>
  </si>
  <si>
    <t>Manuele staalname en samenstelling Mengstaal</t>
  </si>
  <si>
    <t>Gebruik bootje voor manuele waterbodemstaalname</t>
  </si>
  <si>
    <t>incl. mobilisatie (tot op het waterlichaam), demobilisatie en alle gebruikskosten</t>
  </si>
  <si>
    <t>volgens CMA/3/D (ontwerpversie 11/2021)</t>
  </si>
  <si>
    <t>WAC/IV/A/025 (ontwerpversie 11/2021)</t>
  </si>
  <si>
    <t>volgens CMA/3/D inclusief staalvoorbehandeling (ontwerpversie 11/2021)</t>
  </si>
  <si>
    <t>Definitief BBO</t>
  </si>
  <si>
    <t>Opmaak beschrijvend bodemonderzoek</t>
  </si>
  <si>
    <t>Verkennend onderzoek en plan van aanpak</t>
  </si>
  <si>
    <t>Opmaak stabiliteitsstudie</t>
  </si>
  <si>
    <t>Opstart en begeleiding ontgraving</t>
  </si>
  <si>
    <t>Milieukundige begeleiding</t>
  </si>
  <si>
    <t>Opmaak en indiening BBO</t>
  </si>
  <si>
    <t>1.2</t>
  </si>
  <si>
    <t>1.3</t>
  </si>
  <si>
    <t>1.4</t>
  </si>
  <si>
    <t>1.5</t>
  </si>
  <si>
    <t>2.2</t>
  </si>
  <si>
    <t>2.2.1</t>
  </si>
  <si>
    <t>2.2.2</t>
  </si>
  <si>
    <t>2.3.1</t>
  </si>
  <si>
    <t>2.3.2</t>
  </si>
  <si>
    <t>2.3.3</t>
  </si>
  <si>
    <t>2.3.3.1</t>
  </si>
  <si>
    <t>2.3.3.2</t>
  </si>
  <si>
    <t>2.4</t>
  </si>
  <si>
    <t>2.4.1</t>
  </si>
  <si>
    <t>2.4.2</t>
  </si>
  <si>
    <t>2.4.3</t>
  </si>
  <si>
    <t>2.4.5</t>
  </si>
  <si>
    <t>2.5</t>
  </si>
  <si>
    <t>6.1.2.1.4</t>
  </si>
  <si>
    <t>6.1.2.1.5</t>
  </si>
  <si>
    <t>6.3</t>
  </si>
  <si>
    <t>6.3.1</t>
  </si>
  <si>
    <t>6.3.2</t>
  </si>
  <si>
    <t>6.3.6</t>
  </si>
  <si>
    <t>6.3.4</t>
  </si>
  <si>
    <t>6.4</t>
  </si>
  <si>
    <t>6.4.1</t>
  </si>
  <si>
    <t>6.4.2</t>
  </si>
  <si>
    <t>6.4.3</t>
  </si>
  <si>
    <t>6.4.4</t>
  </si>
  <si>
    <t>6.5</t>
  </si>
  <si>
    <t>6.5.1</t>
  </si>
  <si>
    <t>6.5.2</t>
  </si>
  <si>
    <t>6.6</t>
  </si>
  <si>
    <t>6.7.5.5</t>
  </si>
  <si>
    <t>6.7.5.6</t>
  </si>
  <si>
    <t>6.7.5.7</t>
  </si>
  <si>
    <t>6.7.5.8</t>
  </si>
  <si>
    <t>6.10</t>
  </si>
  <si>
    <t>6.11</t>
  </si>
  <si>
    <t>6.12</t>
  </si>
  <si>
    <t>7.2</t>
  </si>
  <si>
    <t>8.1</t>
  </si>
  <si>
    <t>9.1</t>
  </si>
  <si>
    <t>9.2</t>
  </si>
  <si>
    <t>9.3</t>
  </si>
  <si>
    <t>Rapport op papier - BBO</t>
  </si>
  <si>
    <t>Verkrijgen toegang perceel</t>
  </si>
  <si>
    <t>stuk</t>
  </si>
  <si>
    <t>4.1</t>
  </si>
  <si>
    <t>4.2</t>
  </si>
  <si>
    <t>Digitaal</t>
  </si>
  <si>
    <t>In het hoofdkantoor van de opdrachtgever</t>
  </si>
  <si>
    <t>8.2</t>
  </si>
  <si>
    <t>Nieuwsbrief</t>
  </si>
  <si>
    <t>Informatievergadering ter plaatse</t>
  </si>
  <si>
    <t>Informatievergadering online</t>
  </si>
  <si>
    <t>8.3</t>
  </si>
  <si>
    <t>Ontgraving tijdens BBO</t>
  </si>
  <si>
    <t>Kunstof beschermkap</t>
  </si>
  <si>
    <t>Stalen beschermkap</t>
  </si>
  <si>
    <t>Straatpot kunststof</t>
  </si>
  <si>
    <t>Straatpot zwaar verkeer</t>
  </si>
  <si>
    <t>Bestek OBO's en BBO's PFAS</t>
  </si>
  <si>
    <t>Totaal</t>
  </si>
  <si>
    <t>Posten 1.1 en 1.2 niet aanrekenen</t>
  </si>
  <si>
    <t>inclusief opmaken diavoorstelling</t>
  </si>
  <si>
    <t>Onvoorziene kosten</t>
  </si>
  <si>
    <t>7.4</t>
  </si>
  <si>
    <t>Gewasonderzoek</t>
  </si>
  <si>
    <t>7.5</t>
  </si>
  <si>
    <t>Ei-meting</t>
  </si>
  <si>
    <t>incl. staalname en analyse volgens cvgp Richtlijnen voor onderzoek van moestuin of kippenren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</si>
</sst>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indexed="8"/>
      <name val="Calibri"/>
      <family val="2"/>
      <scheme val="minor"/>
    </font>
    <font>
      <b/>
      <sz val="10"/>
      <name val="Calibri"/>
    </font>
    <font>
      <b/>
      <sz val="12"/>
      <name val="Calibri"/>
    </font>
    <font>
      <b/>
      <sz val="12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5" fillId="0" borderId="0"/>
  </cellStyleXfs>
  <cellXfs count="20">
    <xf numFmtId="0" fontId="0" fillId="0" borderId="0" xfId="0"/>
    <xf numFmtId="4" fontId="0" fillId="0" borderId="0" xfId="0" applyNumberFormat="1" applyAlignment="1">
      <alignment horizontal="right"/>
    </xf>
    <xf numFmtId="0" fontId="1" fillId="0" borderId="0" xfId="0" applyFont="1"/>
    <xf numFmtId="0" fontId="2" fillId="0" borderId="0" xfId="0" applyFont="1"/>
    <xf numFmtId="0" fontId="1" fillId="0" borderId="0" xfId="0" applyFont="1"/>
    <xf numFmtId="4" fontId="2" fillId="0" borderId="0" xfId="0" applyNumberFormat="1" applyFont="1"/>
    <xf numFmtId="4" fontId="0" fillId="0" borderId="0" xfId="0" applyNumberFormat="1"/>
    <xf numFmtId="0" fontId="3" fillId="0" borderId="0" xfId="0" applyFont="1"/>
    <xf numFmtId="0" fontId="4" fillId="0" borderId="0" xfId="0" applyFont="1"/>
    <xf numFmtId="0" fontId="5" fillId="0" borderId="0" xfId="1"/>
    <xf numFmtId="0" fontId="0" fillId="0" borderId="0" xfId="0" applyFill="1"/>
    <xf numFmtId="4" fontId="0" fillId="0" borderId="0" xfId="0" applyNumberFormat="1" applyFill="1" applyAlignment="1">
      <alignment horizontal="right"/>
    </xf>
    <xf numFmtId="0" fontId="1" fillId="0" borderId="0" xfId="0" applyFont="1" applyFill="1"/>
    <xf numFmtId="4" fontId="6" fillId="0" borderId="0" xfId="0" applyNumberFormat="1" applyFont="1"/>
    <xf numFmtId="4" fontId="7" fillId="0" borderId="0" xfId="0" applyNumberFormat="1" applyFont="1"/>
    <xf numFmtId="0" fontId="5" fillId="0" borderId="0" xfId="1" applyFont="1"/>
    <xf numFmtId="4" fontId="8" fillId="0" borderId="0" xfId="0" applyNumberFormat="1" applyFont="1"/>
    <xf numFmtId="0" fontId="0" fillId="0" borderId="0" xfId="0" applyAlignment="1">
      <alignment horizontal="left"/>
    </xf>
    <xf numFmtId="0" fontId="5" fillId="0" borderId="0" xfId="1" applyAlignment="1">
      <alignment horizontal="left"/>
    </xf>
    <xf numFmtId="0" fontId="0" fillId="0" borderId="0" xfId="0" applyFill="1" applyAlignment="1">
      <alignment horizontal="left"/>
    </xf>
  </cellXfs>
  <cellStyles count="2">
    <cellStyle name="Standaard" xfId="0" builtinId="0"/>
    <cellStyle name="Standaard 2" xfId="1" xr:uid="{3250AB7E-48C7-4ABD-8B36-CDA955D9CEB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I144"/>
  <sheetViews>
    <sheetView tabSelected="1" topLeftCell="A118" zoomScale="140" zoomScaleNormal="140" workbookViewId="0">
      <selection activeCell="C133" sqref="C133"/>
    </sheetView>
  </sheetViews>
  <sheetFormatPr defaultRowHeight="15" x14ac:dyDescent="0.25"/>
  <cols>
    <col min="2" max="2" width="60.5703125" customWidth="1"/>
    <col min="3" max="3" width="30" customWidth="1"/>
    <col min="5" max="5" width="17.5703125" bestFit="1" customWidth="1"/>
    <col min="7" max="7" width="13.140625" style="6" bestFit="1" customWidth="1"/>
    <col min="8" max="8" width="11.42578125" bestFit="1" customWidth="1"/>
  </cols>
  <sheetData>
    <row r="2" spans="1:8" s="3" customFormat="1" ht="15.75" x14ac:dyDescent="0.25">
      <c r="A2"/>
      <c r="B2" s="7" t="s">
        <v>257</v>
      </c>
      <c r="G2" s="5"/>
    </row>
    <row r="4" spans="1:8" x14ac:dyDescent="0.25">
      <c r="A4" s="2" t="s">
        <v>0</v>
      </c>
      <c r="B4" s="2" t="s">
        <v>0</v>
      </c>
      <c r="C4" s="2" t="s">
        <v>0</v>
      </c>
      <c r="D4" s="2" t="s">
        <v>0</v>
      </c>
      <c r="E4" s="2" t="s">
        <v>0</v>
      </c>
      <c r="F4" s="2"/>
    </row>
    <row r="5" spans="1:8" x14ac:dyDescent="0.25">
      <c r="A5" s="2" t="s">
        <v>1</v>
      </c>
      <c r="B5" s="2" t="s">
        <v>2</v>
      </c>
      <c r="C5" s="2" t="s">
        <v>3</v>
      </c>
      <c r="D5" s="2" t="s">
        <v>4</v>
      </c>
      <c r="E5" s="2" t="s">
        <v>5</v>
      </c>
      <c r="F5" s="2" t="s">
        <v>6</v>
      </c>
      <c r="G5" s="16" t="s">
        <v>7</v>
      </c>
      <c r="H5" s="4" t="s">
        <v>258</v>
      </c>
    </row>
    <row r="6" spans="1:8" s="4" customFormat="1" x14ac:dyDescent="0.25">
      <c r="A6" s="18">
        <v>1</v>
      </c>
      <c r="B6" t="s">
        <v>168</v>
      </c>
      <c r="C6"/>
      <c r="D6"/>
      <c r="E6"/>
      <c r="F6"/>
      <c r="G6" s="15"/>
      <c r="H6" s="15"/>
    </row>
    <row r="7" spans="1:8" s="4" customFormat="1" x14ac:dyDescent="0.25">
      <c r="A7" s="9" t="s">
        <v>9</v>
      </c>
      <c r="B7" t="s">
        <v>169</v>
      </c>
      <c r="C7"/>
      <c r="D7" t="s">
        <v>10</v>
      </c>
      <c r="E7" t="s">
        <v>30</v>
      </c>
      <c r="F7">
        <v>10</v>
      </c>
      <c r="G7" s="13">
        <v>933.33333333333337</v>
      </c>
      <c r="H7" s="13">
        <f>F7*G7</f>
        <v>9333.3333333333339</v>
      </c>
    </row>
    <row r="8" spans="1:8" s="4" customFormat="1" x14ac:dyDescent="0.25">
      <c r="A8" s="9" t="s">
        <v>194</v>
      </c>
      <c r="B8" t="s">
        <v>170</v>
      </c>
      <c r="C8"/>
      <c r="D8" t="s">
        <v>10</v>
      </c>
      <c r="E8" t="s">
        <v>30</v>
      </c>
      <c r="F8">
        <v>10</v>
      </c>
      <c r="G8" s="13">
        <v>823.33333333333337</v>
      </c>
      <c r="H8" s="13">
        <f t="shared" ref="H8:H11" si="0">F8*G8</f>
        <v>8233.3333333333339</v>
      </c>
    </row>
    <row r="9" spans="1:8" s="4" customFormat="1" x14ac:dyDescent="0.25">
      <c r="A9" s="9" t="s">
        <v>195</v>
      </c>
      <c r="B9" t="s">
        <v>171</v>
      </c>
      <c r="C9" t="s">
        <v>259</v>
      </c>
      <c r="D9" t="s">
        <v>10</v>
      </c>
      <c r="E9" t="s">
        <v>30</v>
      </c>
      <c r="F9">
        <v>6</v>
      </c>
      <c r="G9" s="13">
        <v>1433.3333333333333</v>
      </c>
      <c r="H9" s="13">
        <f t="shared" si="0"/>
        <v>8600</v>
      </c>
    </row>
    <row r="10" spans="1:8" s="4" customFormat="1" x14ac:dyDescent="0.25">
      <c r="A10" s="9" t="s">
        <v>196</v>
      </c>
      <c r="B10" t="s">
        <v>172</v>
      </c>
      <c r="C10"/>
      <c r="D10" t="s">
        <v>10</v>
      </c>
      <c r="E10" t="s">
        <v>11</v>
      </c>
      <c r="F10">
        <v>2</v>
      </c>
      <c r="G10" s="13">
        <v>26.666666666666668</v>
      </c>
      <c r="H10" s="13">
        <f t="shared" si="0"/>
        <v>53.333333333333336</v>
      </c>
    </row>
    <row r="11" spans="1:8" s="4" customFormat="1" x14ac:dyDescent="0.25">
      <c r="A11" s="9" t="s">
        <v>197</v>
      </c>
      <c r="B11" t="s">
        <v>173</v>
      </c>
      <c r="C11"/>
      <c r="D11" t="s">
        <v>10</v>
      </c>
      <c r="E11" t="s">
        <v>11</v>
      </c>
      <c r="F11">
        <v>2</v>
      </c>
      <c r="G11" s="13">
        <v>51</v>
      </c>
      <c r="H11" s="13">
        <f t="shared" si="0"/>
        <v>102</v>
      </c>
    </row>
    <row r="12" spans="1:8" s="4" customFormat="1" x14ac:dyDescent="0.25">
      <c r="A12" s="17">
        <v>2</v>
      </c>
      <c r="B12" t="s">
        <v>188</v>
      </c>
      <c r="C12"/>
      <c r="D12"/>
      <c r="E12"/>
      <c r="F12" s="1"/>
      <c r="G12" s="13"/>
      <c r="H12" s="13"/>
    </row>
    <row r="13" spans="1:8" s="4" customFormat="1" x14ac:dyDescent="0.25">
      <c r="A13" t="s">
        <v>14</v>
      </c>
      <c r="B13" t="s">
        <v>189</v>
      </c>
      <c r="C13"/>
      <c r="D13" t="s">
        <v>10</v>
      </c>
      <c r="E13" t="s">
        <v>11</v>
      </c>
      <c r="F13" s="1">
        <v>40</v>
      </c>
      <c r="G13" s="13">
        <v>1053.125</v>
      </c>
      <c r="H13" s="13">
        <f>F13*G13</f>
        <v>42125</v>
      </c>
    </row>
    <row r="14" spans="1:8" s="4" customFormat="1" x14ac:dyDescent="0.25">
      <c r="A14" t="s">
        <v>198</v>
      </c>
      <c r="B14" t="s">
        <v>13</v>
      </c>
      <c r="C14"/>
      <c r="D14"/>
      <c r="E14"/>
      <c r="F14" s="1"/>
      <c r="G14" s="13"/>
      <c r="H14" s="13"/>
    </row>
    <row r="15" spans="1:8" s="4" customFormat="1" x14ac:dyDescent="0.25">
      <c r="A15" t="s">
        <v>199</v>
      </c>
      <c r="B15" t="s">
        <v>15</v>
      </c>
      <c r="C15"/>
      <c r="D15" t="s">
        <v>10</v>
      </c>
      <c r="E15" t="s">
        <v>11</v>
      </c>
      <c r="F15" s="1">
        <v>80</v>
      </c>
      <c r="G15" s="13">
        <v>785.375</v>
      </c>
      <c r="H15" s="13">
        <f>F15*G15</f>
        <v>62830</v>
      </c>
    </row>
    <row r="16" spans="1:8" s="4" customFormat="1" x14ac:dyDescent="0.25">
      <c r="A16" t="s">
        <v>200</v>
      </c>
      <c r="B16" t="s">
        <v>17</v>
      </c>
      <c r="C16"/>
      <c r="D16" t="s">
        <v>10</v>
      </c>
      <c r="E16" t="s">
        <v>11</v>
      </c>
      <c r="F16" s="1">
        <v>4</v>
      </c>
      <c r="G16" s="13">
        <v>624.6875</v>
      </c>
      <c r="H16" s="13">
        <f>F16*G16</f>
        <v>2498.75</v>
      </c>
    </row>
    <row r="17" spans="1:8" s="4" customFormat="1" x14ac:dyDescent="0.25">
      <c r="A17" t="s">
        <v>16</v>
      </c>
      <c r="B17" t="s">
        <v>252</v>
      </c>
      <c r="C17"/>
      <c r="D17"/>
      <c r="E17"/>
      <c r="F17" s="1"/>
      <c r="G17" s="13"/>
      <c r="H17" s="13"/>
    </row>
    <row r="18" spans="1:8" s="4" customFormat="1" x14ac:dyDescent="0.25">
      <c r="A18" t="s">
        <v>201</v>
      </c>
      <c r="B18" t="s">
        <v>19</v>
      </c>
      <c r="C18"/>
      <c r="D18" t="s">
        <v>10</v>
      </c>
      <c r="E18" t="s">
        <v>11</v>
      </c>
      <c r="F18" s="1">
        <v>4</v>
      </c>
      <c r="G18" s="13">
        <v>371.625</v>
      </c>
      <c r="H18" s="13">
        <f>F18*G18</f>
        <v>1486.5</v>
      </c>
    </row>
    <row r="19" spans="1:8" s="4" customFormat="1" x14ac:dyDescent="0.25">
      <c r="A19" t="s">
        <v>202</v>
      </c>
      <c r="B19" t="s">
        <v>190</v>
      </c>
      <c r="C19"/>
      <c r="D19" t="s">
        <v>10</v>
      </c>
      <c r="E19" t="s">
        <v>11</v>
      </c>
      <c r="F19" s="1">
        <v>2</v>
      </c>
      <c r="G19" s="13">
        <v>1302.76</v>
      </c>
      <c r="H19" s="13">
        <f>F19*G19</f>
        <v>2605.52</v>
      </c>
    </row>
    <row r="20" spans="1:8" s="4" customFormat="1" x14ac:dyDescent="0.25">
      <c r="A20" t="s">
        <v>203</v>
      </c>
      <c r="B20" t="s">
        <v>191</v>
      </c>
      <c r="C20"/>
      <c r="D20"/>
      <c r="E20"/>
      <c r="F20" s="1"/>
      <c r="G20" s="13"/>
      <c r="H20" s="13"/>
    </row>
    <row r="21" spans="1:8" s="4" customFormat="1" x14ac:dyDescent="0.25">
      <c r="A21" t="s">
        <v>204</v>
      </c>
      <c r="B21" t="s">
        <v>192</v>
      </c>
      <c r="C21"/>
      <c r="D21" t="s">
        <v>10</v>
      </c>
      <c r="E21" t="s">
        <v>20</v>
      </c>
      <c r="F21" s="1">
        <v>10</v>
      </c>
      <c r="G21" s="13">
        <v>596.38249999999994</v>
      </c>
      <c r="H21" s="13">
        <f>F21*G21</f>
        <v>5963.8249999999989</v>
      </c>
    </row>
    <row r="22" spans="1:8" s="4" customFormat="1" x14ac:dyDescent="0.25">
      <c r="A22" t="s">
        <v>205</v>
      </c>
      <c r="B22" t="s">
        <v>157</v>
      </c>
      <c r="C22"/>
      <c r="D22" t="s">
        <v>10</v>
      </c>
      <c r="E22" t="s">
        <v>158</v>
      </c>
      <c r="F22" s="1">
        <v>30</v>
      </c>
      <c r="G22" s="13">
        <v>90</v>
      </c>
      <c r="H22" s="13">
        <f>F22*G22</f>
        <v>2700</v>
      </c>
    </row>
    <row r="23" spans="1:8" s="4" customFormat="1" x14ac:dyDescent="0.25">
      <c r="A23" t="s">
        <v>206</v>
      </c>
      <c r="B23" t="s">
        <v>193</v>
      </c>
      <c r="C23"/>
      <c r="D23"/>
      <c r="E23"/>
      <c r="F23" s="1"/>
      <c r="G23" s="13"/>
      <c r="H23" s="13"/>
    </row>
    <row r="24" spans="1:8" s="4" customFormat="1" x14ac:dyDescent="0.25">
      <c r="A24" t="s">
        <v>207</v>
      </c>
      <c r="B24" t="s">
        <v>29</v>
      </c>
      <c r="C24"/>
      <c r="D24" t="s">
        <v>10</v>
      </c>
      <c r="E24" t="s">
        <v>30</v>
      </c>
      <c r="F24" s="1">
        <v>40</v>
      </c>
      <c r="G24" s="13">
        <v>827.45375000000001</v>
      </c>
      <c r="H24" s="13">
        <f>F24*G24</f>
        <v>33098.15</v>
      </c>
    </row>
    <row r="25" spans="1:8" s="4" customFormat="1" x14ac:dyDescent="0.25">
      <c r="A25" t="s">
        <v>208</v>
      </c>
      <c r="B25" t="s">
        <v>32</v>
      </c>
      <c r="C25"/>
      <c r="D25" t="s">
        <v>10</v>
      </c>
      <c r="E25" t="s">
        <v>30</v>
      </c>
      <c r="F25" s="1">
        <v>40</v>
      </c>
      <c r="G25" s="13">
        <v>472.76625000000001</v>
      </c>
      <c r="H25" s="13">
        <f>F25*G25</f>
        <v>18910.650000000001</v>
      </c>
    </row>
    <row r="26" spans="1:8" s="4" customFormat="1" x14ac:dyDescent="0.25">
      <c r="A26" t="s">
        <v>209</v>
      </c>
      <c r="B26" t="s">
        <v>34</v>
      </c>
      <c r="C26"/>
      <c r="D26" t="s">
        <v>10</v>
      </c>
      <c r="E26" t="s">
        <v>30</v>
      </c>
      <c r="F26" s="1">
        <v>40</v>
      </c>
      <c r="G26" s="13">
        <v>126.36875000000001</v>
      </c>
      <c r="H26" s="13">
        <f>F26*G26</f>
        <v>5054.75</v>
      </c>
    </row>
    <row r="27" spans="1:8" s="4" customFormat="1" x14ac:dyDescent="0.25">
      <c r="A27" t="s">
        <v>210</v>
      </c>
      <c r="B27" t="s">
        <v>187</v>
      </c>
      <c r="C27"/>
      <c r="D27" t="s">
        <v>10</v>
      </c>
      <c r="E27" t="s">
        <v>30</v>
      </c>
      <c r="F27" s="1">
        <v>40</v>
      </c>
      <c r="G27" s="13">
        <v>2173.75</v>
      </c>
      <c r="H27" s="13">
        <f>F27*G27</f>
        <v>86950</v>
      </c>
    </row>
    <row r="28" spans="1:8" s="4" customFormat="1" x14ac:dyDescent="0.25">
      <c r="A28" t="s">
        <v>211</v>
      </c>
      <c r="B28" t="s">
        <v>240</v>
      </c>
      <c r="C28"/>
      <c r="D28" t="s">
        <v>10</v>
      </c>
      <c r="E28" t="s">
        <v>11</v>
      </c>
      <c r="F28" s="1">
        <v>5</v>
      </c>
      <c r="G28" s="13">
        <v>51</v>
      </c>
      <c r="H28" s="13">
        <f>F28*G28</f>
        <v>255</v>
      </c>
    </row>
    <row r="29" spans="1:8" s="4" customFormat="1" x14ac:dyDescent="0.25">
      <c r="A29" s="17">
        <v>3</v>
      </c>
      <c r="B29" t="s">
        <v>152</v>
      </c>
      <c r="C29"/>
      <c r="D29" t="s">
        <v>153</v>
      </c>
      <c r="E29"/>
      <c r="F29" s="1"/>
      <c r="G29" s="13"/>
      <c r="H29" s="13">
        <v>1723.835</v>
      </c>
    </row>
    <row r="30" spans="1:8" s="4" customFormat="1" x14ac:dyDescent="0.25">
      <c r="A30" s="17">
        <v>4</v>
      </c>
      <c r="B30" t="s">
        <v>154</v>
      </c>
      <c r="G30" s="13"/>
      <c r="H30" s="13"/>
    </row>
    <row r="31" spans="1:8" s="4" customFormat="1" x14ac:dyDescent="0.25">
      <c r="A31" t="s">
        <v>243</v>
      </c>
      <c r="B31" t="s">
        <v>245</v>
      </c>
      <c r="C31"/>
      <c r="D31" t="s">
        <v>10</v>
      </c>
      <c r="E31" t="s">
        <v>11</v>
      </c>
      <c r="F31" s="1">
        <v>16</v>
      </c>
      <c r="G31" s="13">
        <v>328.59375</v>
      </c>
      <c r="H31" s="13">
        <f>F31*G31</f>
        <v>5257.5</v>
      </c>
    </row>
    <row r="32" spans="1:8" s="4" customFormat="1" x14ac:dyDescent="0.25">
      <c r="A32" t="s">
        <v>244</v>
      </c>
      <c r="B32" t="s">
        <v>246</v>
      </c>
      <c r="C32"/>
      <c r="D32" t="s">
        <v>10</v>
      </c>
      <c r="E32" t="s">
        <v>242</v>
      </c>
      <c r="F32" s="1">
        <v>4</v>
      </c>
      <c r="G32" s="13">
        <v>500</v>
      </c>
      <c r="H32" s="13">
        <f>F32*G32</f>
        <v>2000</v>
      </c>
    </row>
    <row r="33" spans="1:8" s="4" customFormat="1" x14ac:dyDescent="0.25">
      <c r="A33" s="17">
        <v>5</v>
      </c>
      <c r="B33" t="s">
        <v>241</v>
      </c>
      <c r="C33"/>
      <c r="D33"/>
      <c r="E33"/>
      <c r="F33" s="1"/>
      <c r="G33" s="13"/>
      <c r="H33" s="13"/>
    </row>
    <row r="34" spans="1:8" s="4" customFormat="1" x14ac:dyDescent="0.25">
      <c r="A34" t="s">
        <v>28</v>
      </c>
      <c r="B34" t="s">
        <v>22</v>
      </c>
      <c r="C34"/>
      <c r="D34" t="s">
        <v>10</v>
      </c>
      <c r="E34" t="s">
        <v>23</v>
      </c>
      <c r="F34" s="1">
        <v>100</v>
      </c>
      <c r="G34" s="13">
        <v>48.697499999999998</v>
      </c>
      <c r="H34" s="13">
        <f>F34*G34</f>
        <v>4869.75</v>
      </c>
    </row>
    <row r="35" spans="1:8" s="4" customFormat="1" x14ac:dyDescent="0.25">
      <c r="A35" t="s">
        <v>31</v>
      </c>
      <c r="B35" t="s">
        <v>24</v>
      </c>
      <c r="C35"/>
      <c r="D35" t="s">
        <v>10</v>
      </c>
      <c r="E35" t="s">
        <v>25</v>
      </c>
      <c r="F35" s="1">
        <v>8</v>
      </c>
      <c r="G35" s="13">
        <v>127.70375</v>
      </c>
      <c r="H35" s="13">
        <f>F35*G35</f>
        <v>1021.63</v>
      </c>
    </row>
    <row r="36" spans="1:8" s="4" customFormat="1" x14ac:dyDescent="0.25">
      <c r="A36" t="s">
        <v>33</v>
      </c>
      <c r="B36" t="s">
        <v>26</v>
      </c>
      <c r="C36"/>
      <c r="D36" t="s">
        <v>10</v>
      </c>
      <c r="E36" t="s">
        <v>25</v>
      </c>
      <c r="F36" s="1">
        <v>12</v>
      </c>
      <c r="G36" s="13">
        <v>95.572499999999991</v>
      </c>
      <c r="H36" s="13">
        <f>F36*G36</f>
        <v>1146.8699999999999</v>
      </c>
    </row>
    <row r="37" spans="1:8" s="4" customFormat="1" x14ac:dyDescent="0.25">
      <c r="A37" t="s">
        <v>35</v>
      </c>
      <c r="B37" t="s">
        <v>36</v>
      </c>
      <c r="C37"/>
      <c r="D37"/>
      <c r="E37"/>
      <c r="F37" s="1"/>
      <c r="G37" s="13"/>
      <c r="H37" s="13"/>
    </row>
    <row r="38" spans="1:8" s="4" customFormat="1" x14ac:dyDescent="0.25">
      <c r="A38" t="s">
        <v>37</v>
      </c>
      <c r="B38" t="s">
        <v>38</v>
      </c>
      <c r="C38"/>
      <c r="D38"/>
      <c r="E38"/>
      <c r="F38" s="1"/>
      <c r="G38" s="13"/>
      <c r="H38" s="13"/>
    </row>
    <row r="39" spans="1:8" s="4" customFormat="1" x14ac:dyDescent="0.25">
      <c r="A39" t="s">
        <v>39</v>
      </c>
      <c r="B39" t="s">
        <v>40</v>
      </c>
      <c r="C39"/>
      <c r="D39"/>
      <c r="E39"/>
      <c r="F39" s="1"/>
      <c r="G39" s="13"/>
      <c r="H39" s="13"/>
    </row>
    <row r="40" spans="1:8" s="4" customFormat="1" x14ac:dyDescent="0.25">
      <c r="A40" t="s">
        <v>41</v>
      </c>
      <c r="B40" t="s">
        <v>42</v>
      </c>
      <c r="C40"/>
      <c r="D40" t="s">
        <v>10</v>
      </c>
      <c r="E40" t="s">
        <v>11</v>
      </c>
      <c r="F40" s="1">
        <v>100</v>
      </c>
      <c r="G40" s="13">
        <v>197.2475</v>
      </c>
      <c r="H40" s="13">
        <f>F40*G40</f>
        <v>19724.75</v>
      </c>
    </row>
    <row r="41" spans="1:8" s="4" customFormat="1" x14ac:dyDescent="0.25">
      <c r="A41" t="s">
        <v>43</v>
      </c>
      <c r="B41" t="s">
        <v>44</v>
      </c>
      <c r="C41" t="s">
        <v>45</v>
      </c>
      <c r="D41"/>
      <c r="E41"/>
      <c r="F41" s="1"/>
      <c r="G41" s="13"/>
      <c r="H41" s="13"/>
    </row>
    <row r="42" spans="1:8" s="4" customFormat="1" x14ac:dyDescent="0.25">
      <c r="A42" t="s">
        <v>46</v>
      </c>
      <c r="B42"/>
      <c r="C42" t="s">
        <v>8</v>
      </c>
      <c r="D42" t="s">
        <v>10</v>
      </c>
      <c r="E42" t="s">
        <v>25</v>
      </c>
      <c r="F42" s="1">
        <v>12</v>
      </c>
      <c r="G42" s="13">
        <v>119.32625</v>
      </c>
      <c r="H42" s="13">
        <f t="shared" ref="H42:H49" si="1">F42*G42</f>
        <v>1431.915</v>
      </c>
    </row>
    <row r="43" spans="1:8" s="4" customFormat="1" x14ac:dyDescent="0.25">
      <c r="A43" t="s">
        <v>47</v>
      </c>
      <c r="B43"/>
      <c r="C43" t="s">
        <v>12</v>
      </c>
      <c r="D43" t="s">
        <v>10</v>
      </c>
      <c r="E43" t="s">
        <v>25</v>
      </c>
      <c r="F43" s="1">
        <v>12</v>
      </c>
      <c r="G43" s="13">
        <v>122.57625</v>
      </c>
      <c r="H43" s="13">
        <f t="shared" si="1"/>
        <v>1470.915</v>
      </c>
    </row>
    <row r="44" spans="1:8" s="4" customFormat="1" x14ac:dyDescent="0.25">
      <c r="A44" t="s">
        <v>48</v>
      </c>
      <c r="B44"/>
      <c r="C44" t="s">
        <v>18</v>
      </c>
      <c r="D44" t="s">
        <v>10</v>
      </c>
      <c r="E44" t="s">
        <v>25</v>
      </c>
      <c r="F44" s="1">
        <v>12</v>
      </c>
      <c r="G44" s="13">
        <v>106.20125</v>
      </c>
      <c r="H44" s="13">
        <f t="shared" si="1"/>
        <v>1274.415</v>
      </c>
    </row>
    <row r="45" spans="1:8" s="4" customFormat="1" x14ac:dyDescent="0.25">
      <c r="A45" t="s">
        <v>49</v>
      </c>
      <c r="B45"/>
      <c r="C45" t="s">
        <v>21</v>
      </c>
      <c r="D45" t="s">
        <v>10</v>
      </c>
      <c r="E45" t="s">
        <v>25</v>
      </c>
      <c r="F45" s="1">
        <v>12</v>
      </c>
      <c r="G45" s="13">
        <v>118.82625</v>
      </c>
      <c r="H45" s="13">
        <f t="shared" si="1"/>
        <v>1425.915</v>
      </c>
    </row>
    <row r="46" spans="1:8" s="4" customFormat="1" x14ac:dyDescent="0.25">
      <c r="A46" t="s">
        <v>50</v>
      </c>
      <c r="B46"/>
      <c r="C46" t="s">
        <v>27</v>
      </c>
      <c r="D46" t="s">
        <v>10</v>
      </c>
      <c r="E46" t="s">
        <v>25</v>
      </c>
      <c r="F46" s="1">
        <v>12</v>
      </c>
      <c r="G46" s="13">
        <v>135.32625000000002</v>
      </c>
      <c r="H46" s="13">
        <f t="shared" si="1"/>
        <v>1623.9150000000002</v>
      </c>
    </row>
    <row r="47" spans="1:8" s="4" customFormat="1" x14ac:dyDescent="0.25">
      <c r="A47" t="s">
        <v>51</v>
      </c>
      <c r="B47"/>
      <c r="C47" t="s">
        <v>35</v>
      </c>
      <c r="D47" t="s">
        <v>10</v>
      </c>
      <c r="E47" t="s">
        <v>25</v>
      </c>
      <c r="F47" s="1">
        <v>12</v>
      </c>
      <c r="G47" s="13">
        <v>144.57625000000002</v>
      </c>
      <c r="H47" s="13">
        <f t="shared" si="1"/>
        <v>1734.9150000000002</v>
      </c>
    </row>
    <row r="48" spans="1:8" s="4" customFormat="1" x14ac:dyDescent="0.25">
      <c r="A48" t="s">
        <v>52</v>
      </c>
      <c r="B48"/>
      <c r="C48" t="s">
        <v>53</v>
      </c>
      <c r="D48" t="s">
        <v>10</v>
      </c>
      <c r="E48" t="s">
        <v>25</v>
      </c>
      <c r="F48" s="1">
        <v>12</v>
      </c>
      <c r="G48" s="13">
        <v>147.95125000000002</v>
      </c>
      <c r="H48" s="13">
        <f t="shared" si="1"/>
        <v>1775.4150000000002</v>
      </c>
    </row>
    <row r="49" spans="1:9" s="4" customFormat="1" x14ac:dyDescent="0.25">
      <c r="A49" t="s">
        <v>54</v>
      </c>
      <c r="B49"/>
      <c r="C49" t="s">
        <v>55</v>
      </c>
      <c r="D49" t="s">
        <v>10</v>
      </c>
      <c r="E49" t="s">
        <v>25</v>
      </c>
      <c r="F49" s="1">
        <v>12</v>
      </c>
      <c r="G49" s="13">
        <v>147.07625000000002</v>
      </c>
      <c r="H49" s="13">
        <f t="shared" si="1"/>
        <v>1764.9150000000002</v>
      </c>
    </row>
    <row r="50" spans="1:9" s="4" customFormat="1" x14ac:dyDescent="0.25">
      <c r="A50" t="s">
        <v>56</v>
      </c>
      <c r="B50" t="s">
        <v>57</v>
      </c>
      <c r="C50"/>
      <c r="D50"/>
      <c r="E50"/>
      <c r="F50" s="1"/>
      <c r="G50" s="13"/>
      <c r="H50" s="13"/>
    </row>
    <row r="51" spans="1:9" s="4" customFormat="1" x14ac:dyDescent="0.25">
      <c r="A51" t="s">
        <v>58</v>
      </c>
      <c r="B51" t="s">
        <v>59</v>
      </c>
      <c r="C51" t="s">
        <v>60</v>
      </c>
      <c r="D51"/>
      <c r="E51"/>
      <c r="F51" s="11"/>
      <c r="G51" s="13"/>
      <c r="H51" s="13"/>
      <c r="I51" s="12"/>
    </row>
    <row r="52" spans="1:9" s="4" customFormat="1" x14ac:dyDescent="0.25">
      <c r="A52" t="s">
        <v>61</v>
      </c>
      <c r="B52"/>
      <c r="C52" t="s">
        <v>174</v>
      </c>
      <c r="D52" t="s">
        <v>10</v>
      </c>
      <c r="E52" t="s">
        <v>11</v>
      </c>
      <c r="F52" s="11">
        <v>120</v>
      </c>
      <c r="G52" s="13">
        <v>17</v>
      </c>
      <c r="H52" s="13">
        <f>F52*G52</f>
        <v>2040</v>
      </c>
      <c r="I52" s="12"/>
    </row>
    <row r="53" spans="1:9" s="4" customFormat="1" x14ac:dyDescent="0.25">
      <c r="A53" t="s">
        <v>64</v>
      </c>
      <c r="B53"/>
      <c r="C53" t="s">
        <v>175</v>
      </c>
      <c r="D53" t="s">
        <v>10</v>
      </c>
      <c r="E53" t="s">
        <v>11</v>
      </c>
      <c r="F53" s="11">
        <v>60</v>
      </c>
      <c r="G53" s="13">
        <v>17</v>
      </c>
      <c r="H53" s="13">
        <f>F53*G53</f>
        <v>1020</v>
      </c>
      <c r="I53" s="12"/>
    </row>
    <row r="54" spans="1:9" s="4" customFormat="1" x14ac:dyDescent="0.25">
      <c r="A54" t="s">
        <v>66</v>
      </c>
      <c r="B54" s="10"/>
      <c r="C54" s="10" t="s">
        <v>62</v>
      </c>
      <c r="D54" t="s">
        <v>10</v>
      </c>
      <c r="E54" t="s">
        <v>63</v>
      </c>
      <c r="F54" s="11">
        <v>246</v>
      </c>
      <c r="G54" s="13">
        <v>24.233750000000001</v>
      </c>
      <c r="H54" s="13">
        <f>F54*G54</f>
        <v>5961.5025000000005</v>
      </c>
      <c r="I54" s="12"/>
    </row>
    <row r="55" spans="1:9" s="4" customFormat="1" x14ac:dyDescent="0.25">
      <c r="A55" t="s">
        <v>212</v>
      </c>
      <c r="B55"/>
      <c r="C55" t="s">
        <v>65</v>
      </c>
      <c r="D55" t="s">
        <v>10</v>
      </c>
      <c r="E55" t="s">
        <v>63</v>
      </c>
      <c r="F55" s="1">
        <v>40</v>
      </c>
      <c r="G55" s="13">
        <v>25.813749999999999</v>
      </c>
      <c r="H55" s="13">
        <f>F55*G55</f>
        <v>1032.55</v>
      </c>
    </row>
    <row r="56" spans="1:9" s="4" customFormat="1" x14ac:dyDescent="0.25">
      <c r="A56" t="s">
        <v>213</v>
      </c>
      <c r="B56"/>
      <c r="C56" t="s">
        <v>67</v>
      </c>
      <c r="D56" t="s">
        <v>10</v>
      </c>
      <c r="E56" t="s">
        <v>63</v>
      </c>
      <c r="F56" s="1">
        <v>32</v>
      </c>
      <c r="G56" s="13">
        <v>29.883749999999999</v>
      </c>
      <c r="H56" s="13">
        <f>F56*G56</f>
        <v>956.28</v>
      </c>
    </row>
    <row r="57" spans="1:9" s="4" customFormat="1" x14ac:dyDescent="0.25">
      <c r="A57" t="s">
        <v>68</v>
      </c>
      <c r="B57" t="s">
        <v>69</v>
      </c>
      <c r="C57"/>
      <c r="D57"/>
      <c r="E57"/>
      <c r="F57" s="1"/>
      <c r="G57" s="13"/>
      <c r="H57" s="13"/>
    </row>
    <row r="58" spans="1:9" s="4" customFormat="1" x14ac:dyDescent="0.25">
      <c r="A58" t="s">
        <v>70</v>
      </c>
      <c r="B58"/>
      <c r="C58" t="s">
        <v>62</v>
      </c>
      <c r="D58" t="s">
        <v>10</v>
      </c>
      <c r="E58" t="s">
        <v>63</v>
      </c>
      <c r="F58" s="1">
        <v>482</v>
      </c>
      <c r="G58" s="13">
        <v>44.332499999999996</v>
      </c>
      <c r="H58" s="13">
        <f>F58*G58</f>
        <v>21368.264999999999</v>
      </c>
    </row>
    <row r="59" spans="1:9" s="4" customFormat="1" x14ac:dyDescent="0.25">
      <c r="A59" t="s">
        <v>71</v>
      </c>
      <c r="B59"/>
      <c r="C59" t="s">
        <v>65</v>
      </c>
      <c r="D59" t="s">
        <v>10</v>
      </c>
      <c r="E59" t="s">
        <v>63</v>
      </c>
      <c r="F59" s="1">
        <v>760</v>
      </c>
      <c r="G59" s="13">
        <v>47.276250000000005</v>
      </c>
      <c r="H59" s="13">
        <f>F59*G59</f>
        <v>35929.950000000004</v>
      </c>
    </row>
    <row r="60" spans="1:9" s="4" customFormat="1" x14ac:dyDescent="0.25">
      <c r="A60" t="s">
        <v>72</v>
      </c>
      <c r="B60"/>
      <c r="C60" t="s">
        <v>73</v>
      </c>
      <c r="D60" t="s">
        <v>10</v>
      </c>
      <c r="E60" t="s">
        <v>63</v>
      </c>
      <c r="F60" s="1">
        <v>148</v>
      </c>
      <c r="G60" s="13">
        <v>52.83625</v>
      </c>
      <c r="H60" s="13">
        <f>F60*G60</f>
        <v>7819.7650000000003</v>
      </c>
    </row>
    <row r="61" spans="1:9" s="4" customFormat="1" x14ac:dyDescent="0.25">
      <c r="A61" t="s">
        <v>74</v>
      </c>
      <c r="B61" t="s">
        <v>75</v>
      </c>
      <c r="C61" t="s">
        <v>76</v>
      </c>
      <c r="D61"/>
      <c r="E61"/>
      <c r="F61" s="1"/>
      <c r="G61" s="13"/>
      <c r="H61" s="13"/>
    </row>
    <row r="62" spans="1:9" s="4" customFormat="1" x14ac:dyDescent="0.25">
      <c r="A62" t="s">
        <v>77</v>
      </c>
      <c r="B62"/>
      <c r="C62" t="s">
        <v>8</v>
      </c>
      <c r="D62" t="s">
        <v>10</v>
      </c>
      <c r="E62" t="s">
        <v>25</v>
      </c>
      <c r="F62" s="1">
        <v>6</v>
      </c>
      <c r="G62" s="13">
        <v>141.995</v>
      </c>
      <c r="H62" s="13">
        <f t="shared" ref="H62:H69" si="2">F62*G62</f>
        <v>851.97</v>
      </c>
    </row>
    <row r="63" spans="1:9" s="4" customFormat="1" x14ac:dyDescent="0.25">
      <c r="A63" t="s">
        <v>78</v>
      </c>
      <c r="B63"/>
      <c r="C63" t="s">
        <v>12</v>
      </c>
      <c r="D63" t="s">
        <v>10</v>
      </c>
      <c r="E63" t="s">
        <v>25</v>
      </c>
      <c r="F63" s="1">
        <v>6</v>
      </c>
      <c r="G63" s="13">
        <v>135.245</v>
      </c>
      <c r="H63" s="13">
        <f t="shared" si="2"/>
        <v>811.47</v>
      </c>
    </row>
    <row r="64" spans="1:9" s="4" customFormat="1" x14ac:dyDescent="0.25">
      <c r="A64" t="s">
        <v>79</v>
      </c>
      <c r="B64"/>
      <c r="C64" t="s">
        <v>18</v>
      </c>
      <c r="D64" t="s">
        <v>10</v>
      </c>
      <c r="E64" t="s">
        <v>25</v>
      </c>
      <c r="F64" s="1">
        <v>6</v>
      </c>
      <c r="G64" s="13">
        <v>114.1825</v>
      </c>
      <c r="H64" s="13">
        <f t="shared" si="2"/>
        <v>685.09500000000003</v>
      </c>
    </row>
    <row r="65" spans="1:8" s="4" customFormat="1" x14ac:dyDescent="0.25">
      <c r="A65" t="s">
        <v>80</v>
      </c>
      <c r="B65"/>
      <c r="C65" t="s">
        <v>21</v>
      </c>
      <c r="D65" t="s">
        <v>10</v>
      </c>
      <c r="E65" t="s">
        <v>25</v>
      </c>
      <c r="F65" s="1">
        <v>6</v>
      </c>
      <c r="G65" s="13">
        <v>126.8075</v>
      </c>
      <c r="H65" s="13">
        <f t="shared" si="2"/>
        <v>760.84500000000003</v>
      </c>
    </row>
    <row r="66" spans="1:8" s="4" customFormat="1" x14ac:dyDescent="0.25">
      <c r="A66" t="s">
        <v>81</v>
      </c>
      <c r="B66"/>
      <c r="C66" t="s">
        <v>27</v>
      </c>
      <c r="D66" t="s">
        <v>10</v>
      </c>
      <c r="E66" t="s">
        <v>25</v>
      </c>
      <c r="F66" s="1">
        <v>6</v>
      </c>
      <c r="G66" s="13">
        <v>123.96375</v>
      </c>
      <c r="H66" s="13">
        <f t="shared" si="2"/>
        <v>743.78250000000003</v>
      </c>
    </row>
    <row r="67" spans="1:8" s="4" customFormat="1" x14ac:dyDescent="0.25">
      <c r="A67" t="s">
        <v>82</v>
      </c>
      <c r="B67"/>
      <c r="C67" t="s">
        <v>35</v>
      </c>
      <c r="D67" t="s">
        <v>10</v>
      </c>
      <c r="E67" t="s">
        <v>25</v>
      </c>
      <c r="F67" s="1">
        <v>6</v>
      </c>
      <c r="G67" s="13">
        <v>126.87</v>
      </c>
      <c r="H67" s="13">
        <f t="shared" si="2"/>
        <v>761.22</v>
      </c>
    </row>
    <row r="68" spans="1:8" s="4" customFormat="1" x14ac:dyDescent="0.25">
      <c r="A68" t="s">
        <v>83</v>
      </c>
      <c r="B68"/>
      <c r="C68" t="s">
        <v>53</v>
      </c>
      <c r="D68" t="s">
        <v>10</v>
      </c>
      <c r="E68" t="s">
        <v>25</v>
      </c>
      <c r="F68" s="1">
        <v>6</v>
      </c>
      <c r="G68" s="13">
        <v>126.6825</v>
      </c>
      <c r="H68" s="13">
        <f t="shared" si="2"/>
        <v>760.09500000000003</v>
      </c>
    </row>
    <row r="69" spans="1:8" s="4" customFormat="1" x14ac:dyDescent="0.25">
      <c r="A69" t="s">
        <v>84</v>
      </c>
      <c r="B69"/>
      <c r="C69" t="s">
        <v>55</v>
      </c>
      <c r="D69" t="s">
        <v>10</v>
      </c>
      <c r="E69" t="s">
        <v>25</v>
      </c>
      <c r="F69" s="1">
        <v>6</v>
      </c>
      <c r="G69" s="13">
        <v>127.4325</v>
      </c>
      <c r="H69" s="13">
        <f t="shared" si="2"/>
        <v>764.59500000000003</v>
      </c>
    </row>
    <row r="70" spans="1:8" s="4" customFormat="1" x14ac:dyDescent="0.25">
      <c r="A70" t="s">
        <v>85</v>
      </c>
      <c r="B70" t="s">
        <v>86</v>
      </c>
      <c r="C70"/>
      <c r="D70"/>
      <c r="E70"/>
      <c r="F70" s="1"/>
      <c r="G70" s="13"/>
      <c r="H70" s="13"/>
    </row>
    <row r="71" spans="1:8" s="4" customFormat="1" x14ac:dyDescent="0.25">
      <c r="A71" t="s">
        <v>87</v>
      </c>
      <c r="B71" t="s">
        <v>88</v>
      </c>
      <c r="C71" t="s">
        <v>60</v>
      </c>
      <c r="D71"/>
      <c r="E71"/>
      <c r="F71" s="1"/>
      <c r="G71" s="13"/>
      <c r="H71" s="13"/>
    </row>
    <row r="72" spans="1:8" s="4" customFormat="1" x14ac:dyDescent="0.25">
      <c r="A72" t="s">
        <v>89</v>
      </c>
      <c r="B72"/>
      <c r="C72" t="s">
        <v>90</v>
      </c>
      <c r="D72" t="s">
        <v>10</v>
      </c>
      <c r="E72" t="s">
        <v>63</v>
      </c>
      <c r="F72" s="1">
        <v>120</v>
      </c>
      <c r="G72" s="13">
        <v>41.070000000000007</v>
      </c>
      <c r="H72" s="13">
        <f>F72*G72</f>
        <v>4928.4000000000005</v>
      </c>
    </row>
    <row r="73" spans="1:8" s="4" customFormat="1" x14ac:dyDescent="0.25">
      <c r="A73" t="s">
        <v>91</v>
      </c>
      <c r="B73"/>
      <c r="C73" t="s">
        <v>92</v>
      </c>
      <c r="D73" t="s">
        <v>10</v>
      </c>
      <c r="E73" t="s">
        <v>63</v>
      </c>
      <c r="F73" s="1">
        <v>500</v>
      </c>
      <c r="G73" s="13">
        <v>42.726250000000007</v>
      </c>
      <c r="H73" s="13">
        <f>F73*G73</f>
        <v>21363.125000000004</v>
      </c>
    </row>
    <row r="74" spans="1:8" s="4" customFormat="1" x14ac:dyDescent="0.25">
      <c r="A74" t="s">
        <v>93</v>
      </c>
      <c r="B74"/>
      <c r="C74" t="s">
        <v>94</v>
      </c>
      <c r="D74" t="s">
        <v>10</v>
      </c>
      <c r="E74" t="s">
        <v>63</v>
      </c>
      <c r="F74" s="1">
        <v>500</v>
      </c>
      <c r="G74" s="13">
        <v>50.71875</v>
      </c>
      <c r="H74" s="13">
        <f>F74*G74</f>
        <v>25359.375</v>
      </c>
    </row>
    <row r="75" spans="1:8" s="4" customFormat="1" x14ac:dyDescent="0.25">
      <c r="A75" t="s">
        <v>95</v>
      </c>
      <c r="B75"/>
      <c r="C75" t="s">
        <v>96</v>
      </c>
      <c r="D75" t="s">
        <v>10</v>
      </c>
      <c r="E75" t="s">
        <v>63</v>
      </c>
      <c r="F75" s="1">
        <v>120</v>
      </c>
      <c r="G75" s="13">
        <v>56.75</v>
      </c>
      <c r="H75" s="13">
        <f>F75*G75</f>
        <v>6810</v>
      </c>
    </row>
    <row r="76" spans="1:8" s="4" customFormat="1" x14ac:dyDescent="0.25">
      <c r="A76" t="s">
        <v>97</v>
      </c>
      <c r="B76" t="s">
        <v>98</v>
      </c>
      <c r="C76"/>
      <c r="D76"/>
      <c r="E76"/>
      <c r="F76" s="1"/>
      <c r="G76" s="13"/>
      <c r="H76" s="13"/>
    </row>
    <row r="77" spans="1:8" s="4" customFormat="1" x14ac:dyDescent="0.25">
      <c r="A77" t="s">
        <v>99</v>
      </c>
      <c r="B77"/>
      <c r="C77" t="s">
        <v>90</v>
      </c>
      <c r="D77" t="s">
        <v>10</v>
      </c>
      <c r="E77" t="s">
        <v>63</v>
      </c>
      <c r="F77" s="1">
        <v>120</v>
      </c>
      <c r="G77" s="13">
        <v>57.323750000000004</v>
      </c>
      <c r="H77" s="13">
        <f>F77*G77</f>
        <v>6878.85</v>
      </c>
    </row>
    <row r="78" spans="1:8" s="4" customFormat="1" x14ac:dyDescent="0.25">
      <c r="A78" t="s">
        <v>100</v>
      </c>
      <c r="B78"/>
      <c r="C78" t="s">
        <v>92</v>
      </c>
      <c r="D78" t="s">
        <v>10</v>
      </c>
      <c r="E78" t="s">
        <v>63</v>
      </c>
      <c r="F78" s="1">
        <v>800</v>
      </c>
      <c r="G78" s="13">
        <v>59.938750000000006</v>
      </c>
      <c r="H78" s="13">
        <f>F78*G78</f>
        <v>47951.000000000007</v>
      </c>
    </row>
    <row r="79" spans="1:8" s="4" customFormat="1" x14ac:dyDescent="0.25">
      <c r="A79" t="s">
        <v>101</v>
      </c>
      <c r="B79"/>
      <c r="C79" t="s">
        <v>94</v>
      </c>
      <c r="D79" t="s">
        <v>10</v>
      </c>
      <c r="E79" t="s">
        <v>63</v>
      </c>
      <c r="F79" s="1">
        <v>240</v>
      </c>
      <c r="G79" s="13">
        <v>67.81</v>
      </c>
      <c r="H79" s="13">
        <f>F79*G79</f>
        <v>16274.400000000001</v>
      </c>
    </row>
    <row r="80" spans="1:8" s="4" customFormat="1" x14ac:dyDescent="0.25">
      <c r="A80" t="s">
        <v>102</v>
      </c>
      <c r="B80" t="s">
        <v>103</v>
      </c>
      <c r="C80" t="s">
        <v>76</v>
      </c>
      <c r="D80"/>
      <c r="E80"/>
      <c r="F80" s="1"/>
      <c r="G80" s="13"/>
      <c r="H80" s="13"/>
    </row>
    <row r="81" spans="1:8" s="4" customFormat="1" x14ac:dyDescent="0.25">
      <c r="A81" t="s">
        <v>104</v>
      </c>
      <c r="B81"/>
      <c r="C81" t="s">
        <v>8</v>
      </c>
      <c r="D81" t="s">
        <v>10</v>
      </c>
      <c r="E81" t="s">
        <v>25</v>
      </c>
      <c r="F81" s="1">
        <v>8</v>
      </c>
      <c r="G81" s="13">
        <v>217.73875000000001</v>
      </c>
      <c r="H81" s="13">
        <f t="shared" ref="H81:H88" si="3">F81*G81</f>
        <v>1741.91</v>
      </c>
    </row>
    <row r="82" spans="1:8" s="4" customFormat="1" x14ac:dyDescent="0.25">
      <c r="A82" t="s">
        <v>105</v>
      </c>
      <c r="B82"/>
      <c r="C82" t="s">
        <v>12</v>
      </c>
      <c r="D82" t="s">
        <v>10</v>
      </c>
      <c r="E82" t="s">
        <v>25</v>
      </c>
      <c r="F82" s="1">
        <v>8</v>
      </c>
      <c r="G82" s="13">
        <v>217.73875000000001</v>
      </c>
      <c r="H82" s="13">
        <f t="shared" si="3"/>
        <v>1741.91</v>
      </c>
    </row>
    <row r="83" spans="1:8" s="4" customFormat="1" x14ac:dyDescent="0.25">
      <c r="A83" t="s">
        <v>106</v>
      </c>
      <c r="B83"/>
      <c r="C83" t="s">
        <v>18</v>
      </c>
      <c r="D83" t="s">
        <v>10</v>
      </c>
      <c r="E83" t="s">
        <v>25</v>
      </c>
      <c r="F83" s="1">
        <v>8</v>
      </c>
      <c r="G83" s="13">
        <v>183.30125000000001</v>
      </c>
      <c r="H83" s="13">
        <f t="shared" si="3"/>
        <v>1466.41</v>
      </c>
    </row>
    <row r="84" spans="1:8" s="4" customFormat="1" x14ac:dyDescent="0.25">
      <c r="A84" t="s">
        <v>107</v>
      </c>
      <c r="B84"/>
      <c r="C84" t="s">
        <v>21</v>
      </c>
      <c r="D84" t="s">
        <v>10</v>
      </c>
      <c r="E84" t="s">
        <v>25</v>
      </c>
      <c r="F84" s="1">
        <v>8</v>
      </c>
      <c r="G84" s="13">
        <v>196.98875000000001</v>
      </c>
      <c r="H84" s="13">
        <f t="shared" si="3"/>
        <v>1575.91</v>
      </c>
    </row>
    <row r="85" spans="1:8" s="4" customFormat="1" x14ac:dyDescent="0.25">
      <c r="A85" t="s">
        <v>108</v>
      </c>
      <c r="B85"/>
      <c r="C85" t="s">
        <v>27</v>
      </c>
      <c r="D85" t="s">
        <v>10</v>
      </c>
      <c r="E85" t="s">
        <v>25</v>
      </c>
      <c r="F85" s="1">
        <v>8</v>
      </c>
      <c r="G85" s="13">
        <v>215.42625000000001</v>
      </c>
      <c r="H85" s="13">
        <f t="shared" si="3"/>
        <v>1723.41</v>
      </c>
    </row>
    <row r="86" spans="1:8" s="4" customFormat="1" x14ac:dyDescent="0.25">
      <c r="A86" t="s">
        <v>109</v>
      </c>
      <c r="B86"/>
      <c r="C86" t="s">
        <v>35</v>
      </c>
      <c r="D86" t="s">
        <v>10</v>
      </c>
      <c r="E86" t="s">
        <v>25</v>
      </c>
      <c r="F86" s="1">
        <v>8</v>
      </c>
      <c r="G86" s="13">
        <v>231.67625000000001</v>
      </c>
      <c r="H86" s="13">
        <f t="shared" si="3"/>
        <v>1853.41</v>
      </c>
    </row>
    <row r="87" spans="1:8" s="4" customFormat="1" x14ac:dyDescent="0.25">
      <c r="A87" t="s">
        <v>110</v>
      </c>
      <c r="B87"/>
      <c r="C87" t="s">
        <v>53</v>
      </c>
      <c r="D87" t="s">
        <v>10</v>
      </c>
      <c r="E87" t="s">
        <v>25</v>
      </c>
      <c r="F87" s="1">
        <v>8</v>
      </c>
      <c r="G87" s="13">
        <v>251.36375000000001</v>
      </c>
      <c r="H87" s="13">
        <f t="shared" si="3"/>
        <v>2010.91</v>
      </c>
    </row>
    <row r="88" spans="1:8" s="4" customFormat="1" x14ac:dyDescent="0.25">
      <c r="A88" t="s">
        <v>111</v>
      </c>
      <c r="B88"/>
      <c r="C88" t="s">
        <v>55</v>
      </c>
      <c r="D88" t="s">
        <v>10</v>
      </c>
      <c r="E88" t="s">
        <v>25</v>
      </c>
      <c r="F88" s="1">
        <v>8</v>
      </c>
      <c r="G88" s="13">
        <v>264.17624999999998</v>
      </c>
      <c r="H88" s="13">
        <f t="shared" si="3"/>
        <v>2113.41</v>
      </c>
    </row>
    <row r="89" spans="1:8" s="4" customFormat="1" x14ac:dyDescent="0.25">
      <c r="A89" t="s">
        <v>112</v>
      </c>
      <c r="B89" t="s">
        <v>113</v>
      </c>
      <c r="C89"/>
      <c r="D89"/>
      <c r="E89"/>
      <c r="F89" s="1"/>
      <c r="G89" s="13"/>
      <c r="H89" s="13"/>
    </row>
    <row r="90" spans="1:8" s="4" customFormat="1" x14ac:dyDescent="0.25">
      <c r="A90" t="s">
        <v>114</v>
      </c>
      <c r="B90" t="s">
        <v>115</v>
      </c>
      <c r="C90"/>
      <c r="D90" t="s">
        <v>10</v>
      </c>
      <c r="E90" t="s">
        <v>11</v>
      </c>
      <c r="F90" s="1">
        <v>100</v>
      </c>
      <c r="G90" s="13">
        <v>58.303750000000001</v>
      </c>
      <c r="H90" s="13">
        <f>F90*G90</f>
        <v>5830.375</v>
      </c>
    </row>
    <row r="91" spans="1:8" s="4" customFormat="1" x14ac:dyDescent="0.25">
      <c r="A91" t="s">
        <v>116</v>
      </c>
      <c r="B91" t="s">
        <v>117</v>
      </c>
      <c r="C91"/>
      <c r="D91"/>
      <c r="E91"/>
      <c r="F91" s="1"/>
      <c r="G91" s="13"/>
      <c r="H91" s="13"/>
    </row>
    <row r="92" spans="1:8" s="4" customFormat="1" x14ac:dyDescent="0.25">
      <c r="A92" t="s">
        <v>118</v>
      </c>
      <c r="B92" t="s">
        <v>119</v>
      </c>
      <c r="C92"/>
      <c r="D92" t="s">
        <v>10</v>
      </c>
      <c r="E92" t="s">
        <v>11</v>
      </c>
      <c r="F92" s="1">
        <v>12</v>
      </c>
      <c r="G92" s="13">
        <v>210.76875000000001</v>
      </c>
      <c r="H92" s="13">
        <f>F92*G92</f>
        <v>2529.2250000000004</v>
      </c>
    </row>
    <row r="93" spans="1:8" s="4" customFormat="1" x14ac:dyDescent="0.25">
      <c r="A93" t="s">
        <v>120</v>
      </c>
      <c r="B93" t="s">
        <v>121</v>
      </c>
      <c r="C93"/>
      <c r="D93" t="s">
        <v>10</v>
      </c>
      <c r="E93" t="s">
        <v>122</v>
      </c>
      <c r="F93" s="1">
        <v>2</v>
      </c>
      <c r="G93" s="13">
        <v>596.0625</v>
      </c>
      <c r="H93" s="13">
        <f>F93*G93</f>
        <v>1192.125</v>
      </c>
    </row>
    <row r="94" spans="1:8" s="8" customFormat="1" x14ac:dyDescent="0.25">
      <c r="A94" s="10" t="s">
        <v>214</v>
      </c>
      <c r="B94" t="s">
        <v>176</v>
      </c>
      <c r="C94"/>
      <c r="D94"/>
      <c r="E94"/>
      <c r="F94" s="11"/>
      <c r="G94" s="13"/>
      <c r="H94" s="13"/>
    </row>
    <row r="95" spans="1:8" s="8" customFormat="1" x14ac:dyDescent="0.25">
      <c r="A95" s="10" t="s">
        <v>215</v>
      </c>
      <c r="B95" t="s">
        <v>177</v>
      </c>
      <c r="C95" t="s">
        <v>178</v>
      </c>
      <c r="D95" t="s">
        <v>10</v>
      </c>
      <c r="E95" t="s">
        <v>11</v>
      </c>
      <c r="F95" s="11">
        <v>10</v>
      </c>
      <c r="G95" s="13">
        <v>75.73</v>
      </c>
      <c r="H95" s="13">
        <f t="shared" ref="H95:H103" si="4">F95*G95</f>
        <v>757.30000000000007</v>
      </c>
    </row>
    <row r="96" spans="1:8" s="8" customFormat="1" x14ac:dyDescent="0.25">
      <c r="A96" s="10" t="s">
        <v>216</v>
      </c>
      <c r="B96" t="s">
        <v>179</v>
      </c>
      <c r="C96" t="s">
        <v>180</v>
      </c>
      <c r="D96" t="s">
        <v>10</v>
      </c>
      <c r="E96" t="s">
        <v>11</v>
      </c>
      <c r="F96" s="11">
        <v>5</v>
      </c>
      <c r="G96" s="13">
        <v>41.93</v>
      </c>
      <c r="H96" s="13">
        <f t="shared" si="4"/>
        <v>209.65</v>
      </c>
    </row>
    <row r="97" spans="1:8" s="8" customFormat="1" x14ac:dyDescent="0.25">
      <c r="A97" s="10" t="s">
        <v>217</v>
      </c>
      <c r="B97" t="s">
        <v>181</v>
      </c>
      <c r="C97" t="s">
        <v>178</v>
      </c>
      <c r="D97" t="s">
        <v>10</v>
      </c>
      <c r="E97" t="s">
        <v>11</v>
      </c>
      <c r="F97" s="11">
        <v>10</v>
      </c>
      <c r="G97" s="13">
        <v>76.73</v>
      </c>
      <c r="H97" s="13">
        <f t="shared" si="4"/>
        <v>767.30000000000007</v>
      </c>
    </row>
    <row r="98" spans="1:8" s="8" customFormat="1" x14ac:dyDescent="0.25">
      <c r="A98" s="10" t="s">
        <v>218</v>
      </c>
      <c r="B98" t="s">
        <v>182</v>
      </c>
      <c r="C98" t="s">
        <v>183</v>
      </c>
      <c r="D98" t="s">
        <v>10</v>
      </c>
      <c r="E98" t="s">
        <v>20</v>
      </c>
      <c r="F98" s="11">
        <v>3</v>
      </c>
      <c r="G98" s="13">
        <v>255</v>
      </c>
      <c r="H98" s="13">
        <f t="shared" si="4"/>
        <v>765</v>
      </c>
    </row>
    <row r="99" spans="1:8" s="4" customFormat="1" x14ac:dyDescent="0.25">
      <c r="A99" s="10" t="s">
        <v>219</v>
      </c>
      <c r="B99" t="s">
        <v>124</v>
      </c>
      <c r="C99"/>
      <c r="D99"/>
      <c r="E99"/>
      <c r="F99" s="1"/>
      <c r="G99" s="13"/>
      <c r="H99" s="13"/>
    </row>
    <row r="100" spans="1:8" s="4" customFormat="1" x14ac:dyDescent="0.25">
      <c r="A100" t="s">
        <v>220</v>
      </c>
      <c r="B100"/>
      <c r="C100" t="s">
        <v>253</v>
      </c>
      <c r="D100" t="s">
        <v>10</v>
      </c>
      <c r="E100" t="s">
        <v>11</v>
      </c>
      <c r="F100" s="1">
        <v>100</v>
      </c>
      <c r="G100" s="13">
        <v>10</v>
      </c>
      <c r="H100" s="13">
        <f t="shared" si="4"/>
        <v>1000</v>
      </c>
    </row>
    <row r="101" spans="1:8" s="4" customFormat="1" x14ac:dyDescent="0.25">
      <c r="A101" t="s">
        <v>221</v>
      </c>
      <c r="B101"/>
      <c r="C101" t="s">
        <v>254</v>
      </c>
      <c r="D101" t="s">
        <v>10</v>
      </c>
      <c r="E101" t="s">
        <v>11</v>
      </c>
      <c r="F101" s="1">
        <v>100</v>
      </c>
      <c r="G101" s="13">
        <v>68</v>
      </c>
      <c r="H101" s="13">
        <f t="shared" si="4"/>
        <v>6800</v>
      </c>
    </row>
    <row r="102" spans="1:8" s="4" customFormat="1" x14ac:dyDescent="0.25">
      <c r="A102" t="s">
        <v>222</v>
      </c>
      <c r="B102"/>
      <c r="C102" t="s">
        <v>255</v>
      </c>
      <c r="D102" t="s">
        <v>10</v>
      </c>
      <c r="E102" t="s">
        <v>11</v>
      </c>
      <c r="F102" s="1">
        <v>50</v>
      </c>
      <c r="G102" s="13">
        <v>30.6</v>
      </c>
      <c r="H102" s="13">
        <f t="shared" si="4"/>
        <v>1530</v>
      </c>
    </row>
    <row r="103" spans="1:8" s="4" customFormat="1" x14ac:dyDescent="0.25">
      <c r="A103" t="s">
        <v>223</v>
      </c>
      <c r="B103"/>
      <c r="C103" t="s">
        <v>256</v>
      </c>
      <c r="D103" t="s">
        <v>10</v>
      </c>
      <c r="E103" t="s">
        <v>11</v>
      </c>
      <c r="F103" s="1">
        <v>50</v>
      </c>
      <c r="G103" s="13">
        <v>40.92</v>
      </c>
      <c r="H103" s="13">
        <f t="shared" si="4"/>
        <v>2046</v>
      </c>
    </row>
    <row r="104" spans="1:8" s="4" customFormat="1" x14ac:dyDescent="0.25">
      <c r="A104" t="s">
        <v>224</v>
      </c>
      <c r="B104" t="s">
        <v>135</v>
      </c>
      <c r="C104"/>
      <c r="D104"/>
      <c r="E104"/>
      <c r="F104" s="1"/>
      <c r="G104" s="13"/>
      <c r="H104" s="13"/>
    </row>
    <row r="105" spans="1:8" s="4" customFormat="1" x14ac:dyDescent="0.25">
      <c r="A105" t="s">
        <v>225</v>
      </c>
      <c r="B105"/>
      <c r="C105" t="s">
        <v>136</v>
      </c>
      <c r="D105" t="s">
        <v>10</v>
      </c>
      <c r="E105" t="s">
        <v>11</v>
      </c>
      <c r="F105" s="1">
        <v>360</v>
      </c>
      <c r="G105" s="13">
        <v>45.521250000000002</v>
      </c>
      <c r="H105" s="13">
        <f>F105*G105</f>
        <v>16387.650000000001</v>
      </c>
    </row>
    <row r="106" spans="1:8" s="4" customFormat="1" x14ac:dyDescent="0.25">
      <c r="A106" t="s">
        <v>226</v>
      </c>
      <c r="B106"/>
      <c r="C106" t="s">
        <v>137</v>
      </c>
      <c r="D106" t="s">
        <v>10</v>
      </c>
      <c r="E106" t="s">
        <v>138</v>
      </c>
      <c r="F106" s="1">
        <v>5000</v>
      </c>
      <c r="G106" s="13">
        <v>2.3675000000000002</v>
      </c>
      <c r="H106" s="13">
        <f>F106*G106</f>
        <v>11837.5</v>
      </c>
    </row>
    <row r="107" spans="1:8" s="4" customFormat="1" x14ac:dyDescent="0.25">
      <c r="A107" t="s">
        <v>227</v>
      </c>
      <c r="B107" t="s">
        <v>140</v>
      </c>
      <c r="C107"/>
      <c r="D107" t="s">
        <v>10</v>
      </c>
      <c r="E107" t="s">
        <v>11</v>
      </c>
      <c r="F107" s="1">
        <v>120</v>
      </c>
      <c r="G107" s="13">
        <v>27.127500000000001</v>
      </c>
      <c r="H107" s="13">
        <f>F107*G107</f>
        <v>3255.3</v>
      </c>
    </row>
    <row r="108" spans="1:8" s="4" customFormat="1" x14ac:dyDescent="0.25">
      <c r="A108" s="10" t="s">
        <v>123</v>
      </c>
      <c r="B108" t="s">
        <v>141</v>
      </c>
      <c r="C108" t="s">
        <v>142</v>
      </c>
      <c r="D108"/>
      <c r="E108"/>
      <c r="F108" s="1"/>
      <c r="G108" s="13"/>
      <c r="H108" s="13"/>
    </row>
    <row r="109" spans="1:8" s="4" customFormat="1" x14ac:dyDescent="0.25">
      <c r="A109" t="s">
        <v>125</v>
      </c>
      <c r="B109"/>
      <c r="C109" t="s">
        <v>90</v>
      </c>
      <c r="D109" t="s">
        <v>10</v>
      </c>
      <c r="E109" t="s">
        <v>11</v>
      </c>
      <c r="F109" s="1">
        <v>300</v>
      </c>
      <c r="G109" s="13">
        <v>49.428750000000001</v>
      </c>
      <c r="H109" s="13">
        <f>F109*G109</f>
        <v>14828.625</v>
      </c>
    </row>
    <row r="110" spans="1:8" s="4" customFormat="1" x14ac:dyDescent="0.25">
      <c r="A110" t="s">
        <v>126</v>
      </c>
      <c r="B110"/>
      <c r="C110" t="s">
        <v>92</v>
      </c>
      <c r="D110" t="s">
        <v>10</v>
      </c>
      <c r="E110" t="s">
        <v>11</v>
      </c>
      <c r="F110" s="1">
        <v>180</v>
      </c>
      <c r="G110" s="13">
        <v>53.522500000000001</v>
      </c>
      <c r="H110" s="13">
        <f>F110*G110</f>
        <v>9634.0499999999993</v>
      </c>
    </row>
    <row r="111" spans="1:8" s="4" customFormat="1" x14ac:dyDescent="0.25">
      <c r="A111" t="s">
        <v>127</v>
      </c>
      <c r="B111"/>
      <c r="C111" t="s">
        <v>94</v>
      </c>
      <c r="D111" t="s">
        <v>10</v>
      </c>
      <c r="E111" t="s">
        <v>11</v>
      </c>
      <c r="F111" s="1">
        <v>20</v>
      </c>
      <c r="G111" s="13">
        <v>70.135000000000005</v>
      </c>
      <c r="H111" s="13">
        <f>F111*G111</f>
        <v>1402.7</v>
      </c>
    </row>
    <row r="112" spans="1:8" s="4" customFormat="1" x14ac:dyDescent="0.25">
      <c r="A112" t="s">
        <v>128</v>
      </c>
      <c r="B112"/>
      <c r="C112" t="s">
        <v>96</v>
      </c>
      <c r="D112" t="s">
        <v>10</v>
      </c>
      <c r="E112" t="s">
        <v>11</v>
      </c>
      <c r="F112" s="1">
        <v>10</v>
      </c>
      <c r="G112" s="13">
        <v>79.158749999999998</v>
      </c>
      <c r="H112" s="13">
        <f>F112*G112</f>
        <v>791.58749999999998</v>
      </c>
    </row>
    <row r="113" spans="1:8" s="4" customFormat="1" x14ac:dyDescent="0.25">
      <c r="A113" t="s">
        <v>129</v>
      </c>
      <c r="B113" t="s">
        <v>143</v>
      </c>
      <c r="C113" t="s">
        <v>76</v>
      </c>
      <c r="D113"/>
      <c r="E113"/>
      <c r="F113" s="1"/>
      <c r="G113" s="13"/>
      <c r="H113" s="13"/>
    </row>
    <row r="114" spans="1:8" s="4" customFormat="1" x14ac:dyDescent="0.25">
      <c r="A114" t="s">
        <v>130</v>
      </c>
      <c r="B114"/>
      <c r="C114" t="s">
        <v>8</v>
      </c>
      <c r="D114" t="s">
        <v>10</v>
      </c>
      <c r="E114" t="s">
        <v>25</v>
      </c>
      <c r="F114" s="1">
        <v>12</v>
      </c>
      <c r="G114" s="13">
        <v>104.45125</v>
      </c>
      <c r="H114" s="13">
        <f t="shared" ref="H114:H126" si="5">F114*G114</f>
        <v>1253.415</v>
      </c>
    </row>
    <row r="115" spans="1:8" s="4" customFormat="1" x14ac:dyDescent="0.25">
      <c r="A115" t="s">
        <v>131</v>
      </c>
      <c r="B115"/>
      <c r="C115" t="s">
        <v>12</v>
      </c>
      <c r="D115" t="s">
        <v>10</v>
      </c>
      <c r="E115" t="s">
        <v>25</v>
      </c>
      <c r="F115" s="1">
        <v>12</v>
      </c>
      <c r="G115" s="13">
        <v>104.45125</v>
      </c>
      <c r="H115" s="13">
        <f t="shared" si="5"/>
        <v>1253.415</v>
      </c>
    </row>
    <row r="116" spans="1:8" s="4" customFormat="1" x14ac:dyDescent="0.25">
      <c r="A116" t="s">
        <v>132</v>
      </c>
      <c r="B116"/>
      <c r="C116" t="s">
        <v>18</v>
      </c>
      <c r="D116" t="s">
        <v>10</v>
      </c>
      <c r="E116" t="s">
        <v>25</v>
      </c>
      <c r="F116" s="1">
        <v>12</v>
      </c>
      <c r="G116" s="13">
        <v>90.513750000000002</v>
      </c>
      <c r="H116" s="13">
        <f t="shared" si="5"/>
        <v>1086.165</v>
      </c>
    </row>
    <row r="117" spans="1:8" s="4" customFormat="1" x14ac:dyDescent="0.25">
      <c r="A117" t="s">
        <v>133</v>
      </c>
      <c r="B117"/>
      <c r="C117" t="s">
        <v>21</v>
      </c>
      <c r="D117" t="s">
        <v>10</v>
      </c>
      <c r="E117" t="s">
        <v>25</v>
      </c>
      <c r="F117" s="1">
        <v>12</v>
      </c>
      <c r="G117" s="13">
        <v>96.263750000000002</v>
      </c>
      <c r="H117" s="13">
        <f t="shared" si="5"/>
        <v>1155.165</v>
      </c>
    </row>
    <row r="118" spans="1:8" s="4" customFormat="1" x14ac:dyDescent="0.25">
      <c r="A118" t="s">
        <v>228</v>
      </c>
      <c r="B118"/>
      <c r="C118" t="s">
        <v>27</v>
      </c>
      <c r="D118" t="s">
        <v>10</v>
      </c>
      <c r="E118" t="s">
        <v>25</v>
      </c>
      <c r="F118" s="1">
        <v>12</v>
      </c>
      <c r="G118" s="13">
        <v>97.67</v>
      </c>
      <c r="H118" s="13">
        <f t="shared" si="5"/>
        <v>1172.04</v>
      </c>
    </row>
    <row r="119" spans="1:8" s="4" customFormat="1" x14ac:dyDescent="0.25">
      <c r="A119" t="s">
        <v>229</v>
      </c>
      <c r="B119"/>
      <c r="C119" t="s">
        <v>35</v>
      </c>
      <c r="D119" t="s">
        <v>10</v>
      </c>
      <c r="E119" t="s">
        <v>25</v>
      </c>
      <c r="F119" s="1">
        <v>12</v>
      </c>
      <c r="G119" s="13">
        <v>103.82625</v>
      </c>
      <c r="H119" s="13">
        <f t="shared" si="5"/>
        <v>1245.915</v>
      </c>
    </row>
    <row r="120" spans="1:8" s="4" customFormat="1" x14ac:dyDescent="0.25">
      <c r="A120" s="10" t="s">
        <v>230</v>
      </c>
      <c r="B120" s="10"/>
      <c r="C120" s="10" t="s">
        <v>53</v>
      </c>
      <c r="D120" s="10" t="s">
        <v>10</v>
      </c>
      <c r="E120" t="s">
        <v>25</v>
      </c>
      <c r="F120" s="1">
        <v>12</v>
      </c>
      <c r="G120" s="13">
        <v>105.01375</v>
      </c>
      <c r="H120" s="13">
        <f t="shared" si="5"/>
        <v>1260.165</v>
      </c>
    </row>
    <row r="121" spans="1:8" s="4" customFormat="1" x14ac:dyDescent="0.25">
      <c r="A121" s="10" t="s">
        <v>231</v>
      </c>
      <c r="B121" s="10"/>
      <c r="C121" s="10" t="s">
        <v>55</v>
      </c>
      <c r="D121" s="10" t="s">
        <v>10</v>
      </c>
      <c r="E121" t="s">
        <v>25</v>
      </c>
      <c r="F121" s="1">
        <v>12</v>
      </c>
      <c r="G121" s="13">
        <v>99.888750000000002</v>
      </c>
      <c r="H121" s="13">
        <f t="shared" si="5"/>
        <v>1198.665</v>
      </c>
    </row>
    <row r="122" spans="1:8" s="4" customFormat="1" x14ac:dyDescent="0.25">
      <c r="A122" s="10" t="s">
        <v>134</v>
      </c>
      <c r="B122" s="10" t="s">
        <v>144</v>
      </c>
      <c r="C122" s="10"/>
      <c r="D122" s="10" t="s">
        <v>10</v>
      </c>
      <c r="E122" t="s">
        <v>11</v>
      </c>
      <c r="F122" s="1">
        <v>900</v>
      </c>
      <c r="G122" s="13">
        <v>7.2249999999999996</v>
      </c>
      <c r="H122" s="13">
        <f t="shared" si="5"/>
        <v>6502.5</v>
      </c>
    </row>
    <row r="123" spans="1:8" s="4" customFormat="1" x14ac:dyDescent="0.25">
      <c r="A123" s="10" t="s">
        <v>139</v>
      </c>
      <c r="B123" s="10" t="s">
        <v>145</v>
      </c>
      <c r="C123" s="10"/>
      <c r="D123" s="10" t="s">
        <v>10</v>
      </c>
      <c r="E123" t="s">
        <v>11</v>
      </c>
      <c r="F123" s="1">
        <v>54</v>
      </c>
      <c r="G123" s="13">
        <v>143.70749999999998</v>
      </c>
      <c r="H123" s="13">
        <f t="shared" si="5"/>
        <v>7760.204999999999</v>
      </c>
    </row>
    <row r="124" spans="1:8" s="4" customFormat="1" x14ac:dyDescent="0.25">
      <c r="A124" s="10" t="s">
        <v>232</v>
      </c>
      <c r="B124" s="10" t="s">
        <v>146</v>
      </c>
      <c r="C124" s="10"/>
      <c r="D124" s="10" t="s">
        <v>10</v>
      </c>
      <c r="E124" t="s">
        <v>11</v>
      </c>
      <c r="F124" s="1">
        <v>16</v>
      </c>
      <c r="G124" s="13">
        <v>134.4075</v>
      </c>
      <c r="H124" s="13">
        <f t="shared" si="5"/>
        <v>2150.52</v>
      </c>
    </row>
    <row r="125" spans="1:8" s="4" customFormat="1" x14ac:dyDescent="0.25">
      <c r="A125" s="10" t="s">
        <v>233</v>
      </c>
      <c r="B125" s="10" t="s">
        <v>147</v>
      </c>
      <c r="C125" s="10"/>
      <c r="D125" s="10" t="s">
        <v>10</v>
      </c>
      <c r="E125" t="s">
        <v>11</v>
      </c>
      <c r="F125" s="1">
        <v>200</v>
      </c>
      <c r="G125" s="13">
        <v>11.177499999999998</v>
      </c>
      <c r="H125" s="13">
        <f t="shared" si="5"/>
        <v>2235.4999999999995</v>
      </c>
    </row>
    <row r="126" spans="1:8" s="4" customFormat="1" x14ac:dyDescent="0.25">
      <c r="A126" s="10" t="s">
        <v>234</v>
      </c>
      <c r="B126" s="10" t="s">
        <v>148</v>
      </c>
      <c r="C126" s="10"/>
      <c r="D126" s="10" t="s">
        <v>10</v>
      </c>
      <c r="E126" t="s">
        <v>11</v>
      </c>
      <c r="F126" s="1">
        <v>40</v>
      </c>
      <c r="G126" s="13">
        <v>12.369999999999997</v>
      </c>
      <c r="H126" s="13">
        <f t="shared" si="5"/>
        <v>494.7999999999999</v>
      </c>
    </row>
    <row r="127" spans="1:8" s="4" customFormat="1" x14ac:dyDescent="0.25">
      <c r="A127" s="10" t="s">
        <v>53</v>
      </c>
      <c r="B127" s="10" t="s">
        <v>149</v>
      </c>
      <c r="C127" s="10"/>
      <c r="D127" s="10"/>
      <c r="E127"/>
      <c r="F127" s="1"/>
      <c r="G127" s="13"/>
      <c r="H127" s="13"/>
    </row>
    <row r="128" spans="1:8" s="8" customFormat="1" x14ac:dyDescent="0.25">
      <c r="A128" s="10" t="s">
        <v>150</v>
      </c>
      <c r="B128" s="10" t="s">
        <v>165</v>
      </c>
      <c r="C128" s="10" t="s">
        <v>184</v>
      </c>
      <c r="D128" s="10" t="s">
        <v>10</v>
      </c>
      <c r="E128" t="s">
        <v>11</v>
      </c>
      <c r="F128" s="1">
        <v>300</v>
      </c>
      <c r="G128" s="13">
        <v>207</v>
      </c>
      <c r="H128" s="13">
        <f>F128*G128</f>
        <v>62100</v>
      </c>
    </row>
    <row r="129" spans="1:8" s="8" customFormat="1" x14ac:dyDescent="0.25">
      <c r="A129" s="10" t="s">
        <v>235</v>
      </c>
      <c r="B129" s="10" t="s">
        <v>166</v>
      </c>
      <c r="C129" s="10" t="s">
        <v>185</v>
      </c>
      <c r="D129" s="10" t="s">
        <v>10</v>
      </c>
      <c r="E129" t="s">
        <v>11</v>
      </c>
      <c r="F129" s="1">
        <v>500</v>
      </c>
      <c r="G129" s="13">
        <v>207</v>
      </c>
      <c r="H129" s="13">
        <f>F129*G129</f>
        <v>103500</v>
      </c>
    </row>
    <row r="130" spans="1:8" s="8" customFormat="1" x14ac:dyDescent="0.25">
      <c r="A130" s="10" t="s">
        <v>151</v>
      </c>
      <c r="B130" s="10" t="s">
        <v>167</v>
      </c>
      <c r="C130" s="10" t="s">
        <v>186</v>
      </c>
      <c r="D130" s="10" t="s">
        <v>10</v>
      </c>
      <c r="E130" t="s">
        <v>11</v>
      </c>
      <c r="F130" s="1">
        <v>20</v>
      </c>
      <c r="G130" s="13">
        <v>207</v>
      </c>
      <c r="H130" s="13">
        <f>F130*G130</f>
        <v>4140</v>
      </c>
    </row>
    <row r="131" spans="1:8" s="8" customFormat="1" x14ac:dyDescent="0.25">
      <c r="A131" s="10" t="s">
        <v>262</v>
      </c>
      <c r="B131" s="10" t="s">
        <v>263</v>
      </c>
      <c r="C131" s="10" t="s">
        <v>266</v>
      </c>
      <c r="D131" s="10" t="s">
        <v>10</v>
      </c>
      <c r="E131" t="s">
        <v>11</v>
      </c>
      <c r="F131" s="1">
        <v>10</v>
      </c>
      <c r="G131" s="13"/>
      <c r="H131" s="13"/>
    </row>
    <row r="132" spans="1:8" s="8" customFormat="1" x14ac:dyDescent="0.25">
      <c r="A132" s="10" t="s">
        <v>264</v>
      </c>
      <c r="B132" s="10" t="s">
        <v>265</v>
      </c>
      <c r="C132" s="10" t="s">
        <v>266</v>
      </c>
      <c r="D132" s="10" t="s">
        <v>10</v>
      </c>
      <c r="E132" t="s">
        <v>11</v>
      </c>
      <c r="F132" s="1">
        <v>10</v>
      </c>
      <c r="G132" s="13"/>
      <c r="H132" s="13"/>
    </row>
    <row r="133" spans="1:8" s="4" customFormat="1" x14ac:dyDescent="0.25">
      <c r="A133" s="19">
        <v>8</v>
      </c>
      <c r="B133" t="s">
        <v>155</v>
      </c>
      <c r="C133"/>
      <c r="D133"/>
      <c r="E133"/>
      <c r="F133" s="1"/>
      <c r="G133" s="13"/>
      <c r="H133" s="13"/>
    </row>
    <row r="134" spans="1:8" s="12" customFormat="1" x14ac:dyDescent="0.25">
      <c r="A134" s="10" t="s">
        <v>236</v>
      </c>
      <c r="B134" s="10" t="s">
        <v>249</v>
      </c>
      <c r="C134" s="10" t="s">
        <v>260</v>
      </c>
      <c r="D134" s="10" t="s">
        <v>10</v>
      </c>
      <c r="E134" s="10" t="s">
        <v>11</v>
      </c>
      <c r="F134" s="11">
        <v>4</v>
      </c>
      <c r="G134" s="13">
        <v>500</v>
      </c>
      <c r="H134" s="13">
        <f>F134*G134</f>
        <v>2000</v>
      </c>
    </row>
    <row r="135" spans="1:8" s="12" customFormat="1" x14ac:dyDescent="0.25">
      <c r="A135" s="10" t="s">
        <v>247</v>
      </c>
      <c r="B135" s="10" t="s">
        <v>250</v>
      </c>
      <c r="C135" s="10" t="s">
        <v>260</v>
      </c>
      <c r="D135" s="10" t="s">
        <v>10</v>
      </c>
      <c r="E135" s="10" t="s">
        <v>11</v>
      </c>
      <c r="F135" s="11">
        <v>4</v>
      </c>
      <c r="G135" s="13">
        <v>300</v>
      </c>
      <c r="H135" s="13">
        <f>F135*G135</f>
        <v>1200</v>
      </c>
    </row>
    <row r="136" spans="1:8" s="12" customFormat="1" x14ac:dyDescent="0.25">
      <c r="A136" s="10" t="s">
        <v>251</v>
      </c>
      <c r="B136" s="10" t="s">
        <v>248</v>
      </c>
      <c r="C136" s="10"/>
      <c r="D136" s="10" t="s">
        <v>10</v>
      </c>
      <c r="E136" s="10" t="s">
        <v>11</v>
      </c>
      <c r="F136" s="11">
        <v>4</v>
      </c>
      <c r="G136" s="13">
        <v>200</v>
      </c>
      <c r="H136" s="13">
        <f>F136*G136</f>
        <v>800</v>
      </c>
    </row>
    <row r="137" spans="1:8" s="12" customFormat="1" x14ac:dyDescent="0.25">
      <c r="A137" s="19">
        <v>9</v>
      </c>
      <c r="B137" s="10" t="s">
        <v>156</v>
      </c>
      <c r="C137" s="10"/>
      <c r="D137" s="10"/>
      <c r="E137" s="10"/>
      <c r="F137" s="11"/>
      <c r="G137" s="13"/>
      <c r="H137" s="13"/>
    </row>
    <row r="138" spans="1:8" s="4" customFormat="1" x14ac:dyDescent="0.25">
      <c r="A138" s="10" t="s">
        <v>237</v>
      </c>
      <c r="B138" t="s">
        <v>160</v>
      </c>
      <c r="C138"/>
      <c r="D138" t="s">
        <v>10</v>
      </c>
      <c r="E138" t="s">
        <v>158</v>
      </c>
      <c r="F138" s="1">
        <v>40</v>
      </c>
      <c r="G138" s="13">
        <v>60.2</v>
      </c>
      <c r="H138" s="13">
        <f>F138*G138</f>
        <v>2408</v>
      </c>
    </row>
    <row r="139" spans="1:8" s="4" customFormat="1" x14ac:dyDescent="0.25">
      <c r="A139" s="10" t="s">
        <v>238</v>
      </c>
      <c r="B139" t="s">
        <v>157</v>
      </c>
      <c r="C139"/>
      <c r="D139" t="s">
        <v>10</v>
      </c>
      <c r="E139" t="s">
        <v>158</v>
      </c>
      <c r="F139" s="1">
        <v>240</v>
      </c>
      <c r="G139" s="13">
        <v>89.873750000000001</v>
      </c>
      <c r="H139" s="13">
        <f>F139*G139</f>
        <v>21569.7</v>
      </c>
    </row>
    <row r="140" spans="1:8" s="4" customFormat="1" x14ac:dyDescent="0.25">
      <c r="A140" s="10" t="s">
        <v>239</v>
      </c>
      <c r="B140" t="s">
        <v>159</v>
      </c>
      <c r="C140"/>
      <c r="D140" t="s">
        <v>10</v>
      </c>
      <c r="E140" t="s">
        <v>158</v>
      </c>
      <c r="F140" s="1">
        <v>40</v>
      </c>
      <c r="G140" s="13">
        <v>75.201250000000002</v>
      </c>
      <c r="H140" s="13">
        <f>F140*G140</f>
        <v>3008.05</v>
      </c>
    </row>
    <row r="141" spans="1:8" s="4" customFormat="1" x14ac:dyDescent="0.25">
      <c r="A141" s="17">
        <v>10</v>
      </c>
      <c r="B141" t="s">
        <v>161</v>
      </c>
      <c r="C141"/>
      <c r="D141" t="s">
        <v>162</v>
      </c>
      <c r="E141"/>
      <c r="F141" s="1"/>
      <c r="G141" s="13"/>
      <c r="H141" s="13">
        <v>5000</v>
      </c>
    </row>
    <row r="142" spans="1:8" s="4" customFormat="1" x14ac:dyDescent="0.25">
      <c r="A142" s="17">
        <v>11</v>
      </c>
      <c r="B142" t="s">
        <v>261</v>
      </c>
      <c r="C142"/>
      <c r="D142" t="s">
        <v>162</v>
      </c>
      <c r="E142"/>
      <c r="F142" s="1"/>
      <c r="G142" s="13"/>
      <c r="H142" s="13">
        <v>90000</v>
      </c>
    </row>
    <row r="143" spans="1:8" s="4" customFormat="1" x14ac:dyDescent="0.25">
      <c r="A143" t="s">
        <v>0</v>
      </c>
      <c r="B143" t="s">
        <v>163</v>
      </c>
      <c r="C143"/>
      <c r="D143"/>
      <c r="E143"/>
      <c r="F143" s="1"/>
      <c r="G143" s="13"/>
      <c r="H143" s="14">
        <f>SUM(H6:H142)</f>
        <v>971165.2225000005</v>
      </c>
    </row>
    <row r="144" spans="1:8" s="4" customFormat="1" x14ac:dyDescent="0.25">
      <c r="A144" t="s">
        <v>0</v>
      </c>
      <c r="B144" t="s">
        <v>164</v>
      </c>
      <c r="C144"/>
      <c r="D144"/>
      <c r="E144"/>
      <c r="F144" s="1"/>
      <c r="G144" s="13"/>
      <c r="H144" s="14">
        <f>H143*1.21</f>
        <v>1175109.9192250005</v>
      </c>
    </row>
  </sheetData>
  <pageMargins left="0.25" right="0.25" top="0.75" bottom="0.75" header="0.3" footer="0.3"/>
  <pageSetup paperSize="9" scale="9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Raming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Anke Van Noyen</cp:lastModifiedBy>
  <cp:lastPrinted>2022-04-21T09:14:31Z</cp:lastPrinted>
  <dcterms:created xsi:type="dcterms:W3CDTF">2022-04-13T08:49:41Z</dcterms:created>
  <dcterms:modified xsi:type="dcterms:W3CDTF">2022-05-17T08:16:12Z</dcterms:modified>
</cp:coreProperties>
</file>