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moonenwi\Desktop\"/>
    </mc:Choice>
  </mc:AlternateContent>
  <xr:revisionPtr revIDLastSave="0" documentId="8_{5A4DB1AA-12E7-423B-AB2A-F08C7C42E54C}" xr6:coauthVersionLast="44" xr6:coauthVersionMax="44" xr10:uidLastSave="{00000000-0000-0000-0000-000000000000}"/>
  <bookViews>
    <workbookView xWindow="0" yWindow="0" windowWidth="23040" windowHeight="12360" firstSheet="1" activeTab="1" xr2:uid="{00000000-000D-0000-FFFF-FFFF00000000}"/>
  </bookViews>
  <sheets>
    <sheet name="MC 7 €" sheetId="1" r:id="rId1"/>
    <sheet name="Blad 1"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30" i="5" l="1"/>
  <c r="I231" i="5"/>
  <c r="I232" i="5"/>
  <c r="I233" i="5"/>
  <c r="I234" i="5"/>
  <c r="I235" i="5"/>
  <c r="I236" i="5"/>
  <c r="I237" i="5"/>
  <c r="I238" i="5"/>
  <c r="I239" i="5"/>
  <c r="I240" i="5"/>
  <c r="I229"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184"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37"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4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5" i="5"/>
  <c r="I90" i="5"/>
  <c r="H240" i="5"/>
  <c r="H239" i="5"/>
  <c r="H238" i="5"/>
  <c r="H237" i="5"/>
  <c r="H236" i="5"/>
  <c r="H235" i="5"/>
  <c r="H234" i="5"/>
  <c r="H233" i="5"/>
  <c r="H232" i="5"/>
  <c r="H231" i="5"/>
  <c r="H230" i="5"/>
  <c r="H229" i="5"/>
  <c r="H226" i="5"/>
  <c r="H225" i="5"/>
  <c r="H224" i="5"/>
  <c r="H223" i="5"/>
  <c r="H222" i="5"/>
  <c r="H221" i="5"/>
  <c r="H220" i="5"/>
  <c r="H219"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4" i="5"/>
  <c r="H133" i="5"/>
  <c r="H132" i="5"/>
  <c r="H131" i="5"/>
  <c r="H130" i="5"/>
  <c r="H129" i="5"/>
  <c r="H128" i="5"/>
  <c r="H127" i="5"/>
  <c r="H126" i="5"/>
  <c r="H125" i="5"/>
  <c r="H124" i="5"/>
  <c r="H123"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J20" i="1" l="1"/>
  <c r="J21" i="1" s="1"/>
  <c r="F10" i="1" l="1"/>
  <c r="F11" i="1"/>
  <c r="F12" i="1"/>
  <c r="F13" i="1"/>
  <c r="G13" i="1" s="1"/>
  <c r="F14" i="1"/>
  <c r="F15" i="1"/>
  <c r="G15" i="1" s="1"/>
  <c r="F16" i="1"/>
  <c r="F17" i="1"/>
  <c r="G17" i="1" s="1"/>
  <c r="F18" i="1"/>
  <c r="F19" i="1"/>
  <c r="F20" i="1"/>
  <c r="G20" i="1" s="1"/>
  <c r="F21" i="1"/>
  <c r="G21" i="1" s="1"/>
  <c r="F22" i="1"/>
  <c r="F23" i="1"/>
  <c r="F24" i="1"/>
  <c r="G24" i="1" s="1"/>
  <c r="F25" i="1"/>
  <c r="G25" i="1" s="1"/>
  <c r="F26" i="1"/>
  <c r="F27" i="1"/>
  <c r="F9" i="1"/>
  <c r="G9" i="1" s="1"/>
  <c r="G27" i="1"/>
  <c r="G26" i="1"/>
  <c r="G23" i="1"/>
  <c r="G22" i="1"/>
  <c r="G19" i="1"/>
  <c r="G18" i="1"/>
  <c r="G16" i="1"/>
  <c r="G14" i="1"/>
  <c r="G12" i="1"/>
  <c r="G11" i="1"/>
  <c r="G10" i="1"/>
</calcChain>
</file>

<file path=xl/sharedStrings.xml><?xml version="1.0" encoding="utf-8"?>
<sst xmlns="http://schemas.openxmlformats.org/spreadsheetml/2006/main" count="961" uniqueCount="460">
  <si>
    <t>FORFAITARISERING MAALTIJDVERGOEDING op maandbasis</t>
  </si>
  <si>
    <t>aantal dagreizen per jaar</t>
  </si>
  <si>
    <t>bedrag per jaar verminderd met de        WG-bijdrage in een maaltijdcheque                   à € 5,91 / dag</t>
  </si>
  <si>
    <t>bedrag per maand verminderd met de WG-bijdrage in een maaltijdcheque           à € 5,91 / dag</t>
  </si>
  <si>
    <t>-</t>
  </si>
  <si>
    <t>(de bedragen zijn geïndexeerd aan 1,7069 (1/10/2018))</t>
  </si>
  <si>
    <t>(tabel van toepassing vanaf 1 januari 2019)</t>
  </si>
  <si>
    <t>(Maandelijkse) forfaitaire vergoeding inspecteurs (160,32 € x 16 dienstreizen)</t>
  </si>
  <si>
    <t>Countries</t>
  </si>
  <si>
    <t>Landen</t>
  </si>
  <si>
    <t>Steden</t>
  </si>
  <si>
    <t>Maximale logements vergoeding</t>
  </si>
  <si>
    <t>Dagelijkse forfaitaire vergoeding</t>
  </si>
  <si>
    <t>in EUR</t>
  </si>
  <si>
    <t>AFGHANISTAN</t>
  </si>
  <si>
    <t xml:space="preserve">Afghanistan </t>
  </si>
  <si>
    <t>Alle bestemmingen</t>
  </si>
  <si>
    <t>Az</t>
  </si>
  <si>
    <t>ALBANIA</t>
  </si>
  <si>
    <t>Albanië</t>
  </si>
  <si>
    <t>Eu</t>
  </si>
  <si>
    <t>ALGERIA</t>
  </si>
  <si>
    <t>Algerije</t>
  </si>
  <si>
    <t>Af</t>
  </si>
  <si>
    <t>AMERICAN SAMOA</t>
  </si>
  <si>
    <t>Amerikaans Samoa</t>
  </si>
  <si>
    <t>Am</t>
  </si>
  <si>
    <t>ANDORRA</t>
  </si>
  <si>
    <t>Andorra</t>
  </si>
  <si>
    <t>ANGOLA</t>
  </si>
  <si>
    <t>Angola</t>
  </si>
  <si>
    <t>ANGUILLA</t>
  </si>
  <si>
    <t>Anguilla</t>
  </si>
  <si>
    <t>ANTIGUA</t>
  </si>
  <si>
    <t>Antigua en Barbuda</t>
  </si>
  <si>
    <t>ARGENTINA</t>
  </si>
  <si>
    <t>Argentinië</t>
  </si>
  <si>
    <t>ARMENIA</t>
  </si>
  <si>
    <t>Armenië</t>
  </si>
  <si>
    <t>ARUBA</t>
  </si>
  <si>
    <t>Aruba</t>
  </si>
  <si>
    <t>AUSTRALIA</t>
  </si>
  <si>
    <t>Australië</t>
  </si>
  <si>
    <t>Au</t>
  </si>
  <si>
    <t>AZERBAIJAN</t>
  </si>
  <si>
    <t>Azerbeidjan</t>
  </si>
  <si>
    <t>BAHAMAS</t>
  </si>
  <si>
    <t>Bahama's</t>
  </si>
  <si>
    <t>BAHRAIN</t>
  </si>
  <si>
    <t>Bahrein</t>
  </si>
  <si>
    <t>BANGLADESH</t>
  </si>
  <si>
    <t>Bangladesh</t>
  </si>
  <si>
    <t>Barbados</t>
  </si>
  <si>
    <t>Belgium</t>
  </si>
  <si>
    <t>België</t>
  </si>
  <si>
    <t>BELIZE</t>
  </si>
  <si>
    <t>Belize</t>
  </si>
  <si>
    <t>BENIN</t>
  </si>
  <si>
    <t>Benin</t>
  </si>
  <si>
    <t>BERMUDA</t>
  </si>
  <si>
    <t>Bermuda</t>
  </si>
  <si>
    <t>BHUTAN</t>
  </si>
  <si>
    <t>Bhutan</t>
  </si>
  <si>
    <t>BOLIVIA</t>
  </si>
  <si>
    <t>Bolivië</t>
  </si>
  <si>
    <t>BOSNIA-HERZEGOVINA</t>
  </si>
  <si>
    <t>Bosnië-Herzegovina</t>
  </si>
  <si>
    <t>BOTSWANA</t>
  </si>
  <si>
    <t>Botswana</t>
  </si>
  <si>
    <t>BRAZIL</t>
  </si>
  <si>
    <t>Brazilië</t>
  </si>
  <si>
    <t>BRUNEI</t>
  </si>
  <si>
    <t>Brunei</t>
  </si>
  <si>
    <t>BULGARIA</t>
  </si>
  <si>
    <t>Bulgarije</t>
  </si>
  <si>
    <t>BURKINA FASO</t>
  </si>
  <si>
    <t>Burkina Faso</t>
  </si>
  <si>
    <t>BURUNDI</t>
  </si>
  <si>
    <t>Burundi</t>
  </si>
  <si>
    <t>CAMBODIA</t>
  </si>
  <si>
    <t>Cambodja</t>
  </si>
  <si>
    <t>CANADA</t>
  </si>
  <si>
    <t>Canada</t>
  </si>
  <si>
    <t>CANARY ISLANDS</t>
  </si>
  <si>
    <t>Canarische eilanden</t>
  </si>
  <si>
    <t>CENTRAL AFRICAN REP.</t>
  </si>
  <si>
    <t>Centraal-Afrikaanse Republiek</t>
  </si>
  <si>
    <t>CHILI</t>
  </si>
  <si>
    <t>Chili</t>
  </si>
  <si>
    <t>CHINA</t>
  </si>
  <si>
    <t>China</t>
  </si>
  <si>
    <t>COLOMBIA</t>
  </si>
  <si>
    <t>Colombia</t>
  </si>
  <si>
    <t>COMOROS</t>
  </si>
  <si>
    <t>Comoren</t>
  </si>
  <si>
    <t>CONGO</t>
  </si>
  <si>
    <t>Congo</t>
  </si>
  <si>
    <t>CONGO, Democratic Rep.</t>
  </si>
  <si>
    <t>Congo, Demokratische rep.</t>
  </si>
  <si>
    <t>COOK ISLANDS</t>
  </si>
  <si>
    <t>Cookeilanden</t>
  </si>
  <si>
    <t>COSTA RICA</t>
  </si>
  <si>
    <t>Costa Rica</t>
  </si>
  <si>
    <t>CUBA</t>
  </si>
  <si>
    <t>Cuba</t>
  </si>
  <si>
    <t>CYPRUS</t>
  </si>
  <si>
    <t>Cyprus</t>
  </si>
  <si>
    <t>DENMARK</t>
  </si>
  <si>
    <t>Denemarken</t>
  </si>
  <si>
    <t>DJIBOUTI</t>
  </si>
  <si>
    <t>Djibouti</t>
  </si>
  <si>
    <t>DOMINICA</t>
  </si>
  <si>
    <t>Dominica</t>
  </si>
  <si>
    <t>DOMINICAN REPUBLIC</t>
  </si>
  <si>
    <t>Dominicaanse Republiek</t>
  </si>
  <si>
    <t>GERMANY</t>
  </si>
  <si>
    <t>Duitsland</t>
  </si>
  <si>
    <t>ECUADOR</t>
  </si>
  <si>
    <t>Ecuador</t>
  </si>
  <si>
    <t>EGYPT</t>
  </si>
  <si>
    <t>Egypte</t>
  </si>
  <si>
    <t>EL SALVADOR</t>
  </si>
  <si>
    <t>El Salvador</t>
  </si>
  <si>
    <t>EQUATORIAL GUINEA</t>
  </si>
  <si>
    <t>Equatoriaal Guinea</t>
  </si>
  <si>
    <t>ERITREA</t>
  </si>
  <si>
    <t>Eritrea</t>
  </si>
  <si>
    <t>ESTONIA</t>
  </si>
  <si>
    <t>Estland</t>
  </si>
  <si>
    <t>ETHIOPIA</t>
  </si>
  <si>
    <t>Ethiopië</t>
  </si>
  <si>
    <t>FIJI</t>
  </si>
  <si>
    <t>Fiji</t>
  </si>
  <si>
    <t>PHILIPPINES</t>
  </si>
  <si>
    <t>Filippijnen</t>
  </si>
  <si>
    <t>FINLAND</t>
  </si>
  <si>
    <t>Finland</t>
  </si>
  <si>
    <t>FRANCE</t>
  </si>
  <si>
    <t>Frankrijk</t>
  </si>
  <si>
    <t>FRENCH GUIANA</t>
  </si>
  <si>
    <t>Frans Guyana</t>
  </si>
  <si>
    <t>FRENCH POLYNESIA</t>
  </si>
  <si>
    <t>Frans Polynesië</t>
  </si>
  <si>
    <t>GABON</t>
  </si>
  <si>
    <t>Gabon</t>
  </si>
  <si>
    <t>GAMBIA</t>
  </si>
  <si>
    <t>Gambia</t>
  </si>
  <si>
    <t>GEORGIA</t>
  </si>
  <si>
    <t>Georgië</t>
  </si>
  <si>
    <t>GHANA</t>
  </si>
  <si>
    <t>Ghana</t>
  </si>
  <si>
    <t>GIBRALTAR</t>
  </si>
  <si>
    <t>Gibraltar</t>
  </si>
  <si>
    <t>GRENADA</t>
  </si>
  <si>
    <t>Grenada</t>
  </si>
  <si>
    <t>GREECE</t>
  </si>
  <si>
    <t>Griekenland</t>
  </si>
  <si>
    <t>GREENLAND</t>
  </si>
  <si>
    <t>Groenland</t>
  </si>
  <si>
    <t>GUADELOUPE</t>
  </si>
  <si>
    <t>Guadeloupe</t>
  </si>
  <si>
    <t>GUAM</t>
  </si>
  <si>
    <t>Guam</t>
  </si>
  <si>
    <t>GUATEMALA</t>
  </si>
  <si>
    <t>Guatemala</t>
  </si>
  <si>
    <t>GUINEA</t>
  </si>
  <si>
    <t>Guinea</t>
  </si>
  <si>
    <t>GUINEA-BISSAU</t>
  </si>
  <si>
    <t>Guinea-Bissau</t>
  </si>
  <si>
    <t>GUYANA</t>
  </si>
  <si>
    <t>Guyana</t>
  </si>
  <si>
    <t>Haiti</t>
  </si>
  <si>
    <t>Haïti</t>
  </si>
  <si>
    <t>Honduras</t>
  </si>
  <si>
    <t>HUNGARY</t>
  </si>
  <si>
    <t>Hongarije</t>
  </si>
  <si>
    <t>HONG KONG</t>
  </si>
  <si>
    <t>Hong Kong</t>
  </si>
  <si>
    <t>IRELAND</t>
  </si>
  <si>
    <t>Ierland</t>
  </si>
  <si>
    <t>ICELAND</t>
  </si>
  <si>
    <t>Ijsland</t>
  </si>
  <si>
    <t>INDIA</t>
  </si>
  <si>
    <t>India</t>
  </si>
  <si>
    <t>INDONESIA</t>
  </si>
  <si>
    <t>Indonesië</t>
  </si>
  <si>
    <t>IRAQ</t>
  </si>
  <si>
    <t>Irak</t>
  </si>
  <si>
    <t>IRAN</t>
  </si>
  <si>
    <t>Iran</t>
  </si>
  <si>
    <t>ISRAEL</t>
  </si>
  <si>
    <t>Israël</t>
  </si>
  <si>
    <t>ITALY</t>
  </si>
  <si>
    <t>Italië</t>
  </si>
  <si>
    <t>COTE D'IVOIRE</t>
  </si>
  <si>
    <t>Ivoorkust</t>
  </si>
  <si>
    <t>JAMAICA</t>
  </si>
  <si>
    <t>Jamaica</t>
  </si>
  <si>
    <t>JAPAN</t>
  </si>
  <si>
    <t>Japan</t>
  </si>
  <si>
    <t>YEMEN, REPUBLIC OF</t>
  </si>
  <si>
    <t>Jemen</t>
  </si>
  <si>
    <t>JORDAN</t>
  </si>
  <si>
    <t>Jordanië</t>
  </si>
  <si>
    <t>CAYMAN ISLANDS</t>
  </si>
  <si>
    <t>Kaaimaneilanden</t>
  </si>
  <si>
    <t>CAPE VERDE</t>
  </si>
  <si>
    <t>Kaapverdië</t>
  </si>
  <si>
    <t>CAMEROON</t>
  </si>
  <si>
    <t>Kameroen</t>
  </si>
  <si>
    <t>KAZAKHSTAN</t>
  </si>
  <si>
    <t>Kazachstan</t>
  </si>
  <si>
    <t>KENYA</t>
  </si>
  <si>
    <t>Kenia</t>
  </si>
  <si>
    <t>KIRIBATI</t>
  </si>
  <si>
    <t>Kiribati</t>
  </si>
  <si>
    <t>KUWAIT</t>
  </si>
  <si>
    <t>Koeweit</t>
  </si>
  <si>
    <t>KOREA, DEM.REP.</t>
  </si>
  <si>
    <t>Korea Noord</t>
  </si>
  <si>
    <t>KOREA, REPUBLIC OF</t>
  </si>
  <si>
    <t>Korea Zuid</t>
  </si>
  <si>
    <t>KOSOVO</t>
  </si>
  <si>
    <t>Kosovo</t>
  </si>
  <si>
    <t>CROATIA</t>
  </si>
  <si>
    <t>Kroatië</t>
  </si>
  <si>
    <t>KYRGYZSTAN</t>
  </si>
  <si>
    <t>Kyrgizië</t>
  </si>
  <si>
    <t>LAO PEOPLE'S DEM. REP.</t>
  </si>
  <si>
    <t>Laos</t>
  </si>
  <si>
    <t>LESOTHO</t>
  </si>
  <si>
    <t>Lesotho</t>
  </si>
  <si>
    <t>LATVIA</t>
  </si>
  <si>
    <t>Letland</t>
  </si>
  <si>
    <t>LEBANON</t>
  </si>
  <si>
    <t>Libanon</t>
  </si>
  <si>
    <t>LIBERIA</t>
  </si>
  <si>
    <t>Liberia</t>
  </si>
  <si>
    <t>LIBYAN ARAB JAMAHIRIYA</t>
  </si>
  <si>
    <t>Libië</t>
  </si>
  <si>
    <t>LIECHTENSTEIN</t>
  </si>
  <si>
    <t>Liechtenstein</t>
  </si>
  <si>
    <t>LITHUANIA</t>
  </si>
  <si>
    <t>Litouwen</t>
  </si>
  <si>
    <t>LUXEMBOURG</t>
  </si>
  <si>
    <t>Luxemburg</t>
  </si>
  <si>
    <t>Kirchberg</t>
  </si>
  <si>
    <t>Overige</t>
  </si>
  <si>
    <t>U.S. VIRGIN ISLANDS</t>
  </si>
  <si>
    <t>Maagdeneilanden (U.S.A.)</t>
  </si>
  <si>
    <t>U.K. VIRGIN ISLANDS</t>
  </si>
  <si>
    <t>Maagdeneilanden (V.K.)</t>
  </si>
  <si>
    <t>Macao</t>
  </si>
  <si>
    <t>Macau</t>
  </si>
  <si>
    <t>Macedonië</t>
  </si>
  <si>
    <t>Madagaskar</t>
  </si>
  <si>
    <t>Malawi</t>
  </si>
  <si>
    <t>MALDIVES</t>
  </si>
  <si>
    <t>Malediven</t>
  </si>
  <si>
    <t>MALAYSIA</t>
  </si>
  <si>
    <t>Maleisië</t>
  </si>
  <si>
    <t>MALI</t>
  </si>
  <si>
    <t>Mali</t>
  </si>
  <si>
    <t>MALTA</t>
  </si>
  <si>
    <t>Malta</t>
  </si>
  <si>
    <t>MOROCCO</t>
  </si>
  <si>
    <t>Marokko</t>
  </si>
  <si>
    <t>MARSHALL ISLANDS</t>
  </si>
  <si>
    <t>Marshall eilanden</t>
  </si>
  <si>
    <t>MARTINIQUE</t>
  </si>
  <si>
    <t>Martinique</t>
  </si>
  <si>
    <t>MAURITANIE</t>
  </si>
  <si>
    <t>Mauretanië</t>
  </si>
  <si>
    <t>MAURITIUS</t>
  </si>
  <si>
    <t>Mauritius</t>
  </si>
  <si>
    <t>MEXICO</t>
  </si>
  <si>
    <t>Mexico</t>
  </si>
  <si>
    <t>MICRONESIA, FEDERAL STATES OF</t>
  </si>
  <si>
    <t>Micronesië</t>
  </si>
  <si>
    <t>MOLDOVA, REP. OF</t>
  </si>
  <si>
    <t>Moldavië</t>
  </si>
  <si>
    <t>MONACO</t>
  </si>
  <si>
    <t>Monaco</t>
  </si>
  <si>
    <t>MONGOLIA</t>
  </si>
  <si>
    <t>Mongolië</t>
  </si>
  <si>
    <t>MONTENEGRO</t>
  </si>
  <si>
    <t>Montenegro</t>
  </si>
  <si>
    <t>MONTSERRAT</t>
  </si>
  <si>
    <t>Montserrat</t>
  </si>
  <si>
    <t>MOZAMBIQUE</t>
  </si>
  <si>
    <t>Mozambique</t>
  </si>
  <si>
    <t>MYANMAR, UNION OF</t>
  </si>
  <si>
    <t>Myanmar</t>
  </si>
  <si>
    <t>NAMIBIA</t>
  </si>
  <si>
    <t>Namibië</t>
  </si>
  <si>
    <t>NAURU</t>
  </si>
  <si>
    <t>Nauru</t>
  </si>
  <si>
    <t>NETHERLANDS</t>
  </si>
  <si>
    <t>Nederland</t>
  </si>
  <si>
    <t>NETHERLANDS ANTILLES</t>
  </si>
  <si>
    <t>Nederlandse Antillen</t>
  </si>
  <si>
    <t>NEPAL</t>
  </si>
  <si>
    <t>Nepal</t>
  </si>
  <si>
    <t>NICARAGUA</t>
  </si>
  <si>
    <t>Nicaragua</t>
  </si>
  <si>
    <t>NEW CALEDONIA</t>
  </si>
  <si>
    <t>Nieuw Caledonië</t>
  </si>
  <si>
    <t>NEW ZEALAND</t>
  </si>
  <si>
    <t>Nieuw Zeeland</t>
  </si>
  <si>
    <t>NIGER</t>
  </si>
  <si>
    <t>Niger</t>
  </si>
  <si>
    <t>NIGERIA</t>
  </si>
  <si>
    <t>Nigeria</t>
  </si>
  <si>
    <t>NIUE</t>
  </si>
  <si>
    <t>Niue</t>
  </si>
  <si>
    <t>NORTHERN MARIANA ISLANDS</t>
  </si>
  <si>
    <t>Noordelijke Marianeneilanden</t>
  </si>
  <si>
    <t>NORWAY</t>
  </si>
  <si>
    <t>Noorwegen</t>
  </si>
  <si>
    <t>UGANDA</t>
  </si>
  <si>
    <t>Oeganda</t>
  </si>
  <si>
    <t>UKRAINE</t>
  </si>
  <si>
    <t>Oekraïne</t>
  </si>
  <si>
    <t>UZBEKISTAN</t>
  </si>
  <si>
    <t>Oezbekistan</t>
  </si>
  <si>
    <t>OMAN</t>
  </si>
  <si>
    <t>Oman</t>
  </si>
  <si>
    <t>AUSTRIA</t>
  </si>
  <si>
    <t>Oostenrijk</t>
  </si>
  <si>
    <t>Timor Leste</t>
  </si>
  <si>
    <t>Oost Timor</t>
  </si>
  <si>
    <t>Pakistan</t>
  </si>
  <si>
    <t>Palau</t>
  </si>
  <si>
    <t>Panama</t>
  </si>
  <si>
    <t>Papua N.Guinea</t>
  </si>
  <si>
    <t>Papoea Nieuw Guinea</t>
  </si>
  <si>
    <t>Paraguya</t>
  </si>
  <si>
    <t>Paraguay</t>
  </si>
  <si>
    <t>Peru</t>
  </si>
  <si>
    <t>POLAND</t>
  </si>
  <si>
    <t>Polen</t>
  </si>
  <si>
    <t>PORTUGAL</t>
  </si>
  <si>
    <t>Portugal</t>
  </si>
  <si>
    <t>PUERTO RICO</t>
  </si>
  <si>
    <t>Puerto Rico</t>
  </si>
  <si>
    <t>QATAR</t>
  </si>
  <si>
    <t>Qatar</t>
  </si>
  <si>
    <t>REUNION</t>
  </si>
  <si>
    <t>Réunion</t>
  </si>
  <si>
    <t>ROMANIA</t>
  </si>
  <si>
    <t>Roemenië</t>
  </si>
  <si>
    <t>RUSSIAN FEDERATION</t>
  </si>
  <si>
    <t>Rusland</t>
  </si>
  <si>
    <t>RWANDA</t>
  </si>
  <si>
    <t>Rwanda</t>
  </si>
  <si>
    <t>SAMOA</t>
  </si>
  <si>
    <t>Samoa</t>
  </si>
  <si>
    <t>SAN MARINO</t>
  </si>
  <si>
    <t>San Marino</t>
  </si>
  <si>
    <t>SAO TOME AND PRINCIPE</t>
  </si>
  <si>
    <t>Sao Tomé en Principe</t>
  </si>
  <si>
    <t>SAUDI ARABIA</t>
  </si>
  <si>
    <t>Saudi-Arabië</t>
  </si>
  <si>
    <t>SENEGAL</t>
  </si>
  <si>
    <t>Senegal</t>
  </si>
  <si>
    <t>SERBIA AND MONTENEGRO</t>
  </si>
  <si>
    <t>Servië</t>
  </si>
  <si>
    <t>SEYCHELLES</t>
  </si>
  <si>
    <t>Seychellen</t>
  </si>
  <si>
    <t>SIERRA LEONE</t>
  </si>
  <si>
    <t>Sierra Leone</t>
  </si>
  <si>
    <t>SINGAPORE</t>
  </si>
  <si>
    <t>Singapore</t>
  </si>
  <si>
    <t>SLOVENIA</t>
  </si>
  <si>
    <t>Slovenië</t>
  </si>
  <si>
    <t>SLOVAK REPUBLIC</t>
  </si>
  <si>
    <t>Slowakije</t>
  </si>
  <si>
    <t>SUDAN Soedan</t>
  </si>
  <si>
    <t>Soedan</t>
  </si>
  <si>
    <t>SOLOMON ISLANDS</t>
  </si>
  <si>
    <t>Solomonseilanden</t>
  </si>
  <si>
    <t>SOMALIA</t>
  </si>
  <si>
    <t>Somalië</t>
  </si>
  <si>
    <t>SPAIN</t>
  </si>
  <si>
    <t>Spanje</t>
  </si>
  <si>
    <t>SRI LANKA</t>
  </si>
  <si>
    <t>Sri Lanka</t>
  </si>
  <si>
    <t>ST. KITTS/NEVIS</t>
  </si>
  <si>
    <t>Saint Kitts en Nevis</t>
  </si>
  <si>
    <t>ST. LUCIA</t>
  </si>
  <si>
    <t>Saint Lucia</t>
  </si>
  <si>
    <t>ST. VINCENT</t>
  </si>
  <si>
    <t>Saint Vincent en de Grenadines</t>
  </si>
  <si>
    <t>SURINAME</t>
  </si>
  <si>
    <t>Suriname</t>
  </si>
  <si>
    <t>SWAZILAND</t>
  </si>
  <si>
    <t>Swaziland</t>
  </si>
  <si>
    <t>SYRIAN ARAB REPUBLIC</t>
  </si>
  <si>
    <t>Syrië</t>
  </si>
  <si>
    <t>TAJIKISTAN</t>
  </si>
  <si>
    <t>Tadjikistan</t>
  </si>
  <si>
    <t>TAIWAN</t>
  </si>
  <si>
    <t>Taiwan</t>
  </si>
  <si>
    <t>Tanzania</t>
  </si>
  <si>
    <t>Thailand</t>
  </si>
  <si>
    <t>Togo</t>
  </si>
  <si>
    <t>Tokelau</t>
  </si>
  <si>
    <t>Tonga</t>
  </si>
  <si>
    <t>Trinidad / Tobago</t>
  </si>
  <si>
    <t>Trinidad en Tobago</t>
  </si>
  <si>
    <t>CHAD</t>
  </si>
  <si>
    <t>Tsjaad</t>
  </si>
  <si>
    <t>CZECH REPUBLIC</t>
  </si>
  <si>
    <t>Tsjechië</t>
  </si>
  <si>
    <t>TUNISIA</t>
  </si>
  <si>
    <t>Tunesië</t>
  </si>
  <si>
    <t>Turkije</t>
  </si>
  <si>
    <t>TURKMENISTAN</t>
  </si>
  <si>
    <t>Turkmenistan</t>
  </si>
  <si>
    <t>TURKS AND CAICOS ISLANDS</t>
  </si>
  <si>
    <t>Turks-Caicos eilanden</t>
  </si>
  <si>
    <t>TUVALU</t>
  </si>
  <si>
    <t>Tuvalu</t>
  </si>
  <si>
    <t>URUGUAY</t>
  </si>
  <si>
    <t>Uruguay</t>
  </si>
  <si>
    <t>VANUATU</t>
  </si>
  <si>
    <t>Vanuatu</t>
  </si>
  <si>
    <t>VENEZUELA</t>
  </si>
  <si>
    <t>Venezuela</t>
  </si>
  <si>
    <t>UNITED KINGDOM</t>
  </si>
  <si>
    <t>Verenigd Koninkrijk</t>
  </si>
  <si>
    <t>UNITED ARAB EMIRATES</t>
  </si>
  <si>
    <t>Verenigde Arabische Emiraten</t>
  </si>
  <si>
    <t>UNITED STATES</t>
  </si>
  <si>
    <t>Verenigde Staten van Amerika</t>
  </si>
  <si>
    <r>
      <t xml:space="preserve">Washington D.C., </t>
    </r>
    <r>
      <rPr>
        <b/>
        <sz val="10"/>
        <rFont val="Arial"/>
        <family val="2"/>
      </rPr>
      <t>New York</t>
    </r>
    <r>
      <rPr>
        <sz val="10"/>
        <rFont val="Arial"/>
        <family val="2"/>
      </rPr>
      <t xml:space="preserve">, </t>
    </r>
    <r>
      <rPr>
        <b/>
        <sz val="10"/>
        <rFont val="Arial"/>
        <family val="2"/>
      </rPr>
      <t>Los Angeles</t>
    </r>
  </si>
  <si>
    <t>VIETNAM</t>
  </si>
  <si>
    <t>Vietnam</t>
  </si>
  <si>
    <t>WALLIS ISLANDS</t>
  </si>
  <si>
    <t>Wallis en Futuna</t>
  </si>
  <si>
    <t>WEST BANK AND GAZA STRIP</t>
  </si>
  <si>
    <t>Westbank en Gazastrook</t>
  </si>
  <si>
    <t>BELARUS</t>
  </si>
  <si>
    <t>Wit-Rusland</t>
  </si>
  <si>
    <t>ZAMBIA</t>
  </si>
  <si>
    <t>Zambia</t>
  </si>
  <si>
    <t>ZIMBABWE</t>
  </si>
  <si>
    <t>Zimbabwe</t>
  </si>
  <si>
    <t>SOUTH AFRICA</t>
  </si>
  <si>
    <t>Zuid-Afrika</t>
  </si>
  <si>
    <t>SOUTH SUDAN</t>
  </si>
  <si>
    <t>Zuid-Soedan</t>
  </si>
  <si>
    <t>SWEDEN</t>
  </si>
  <si>
    <t>Zweden</t>
  </si>
  <si>
    <t>SWITZERLAND</t>
  </si>
  <si>
    <t>Zwitserland</t>
  </si>
  <si>
    <t>Buitenlandse dienstreizen - dagelijkse forfaitaire vergoedingen en maximumprijzen voor logies (vanaf 6 juli 2018)</t>
  </si>
  <si>
    <t>Dagelijkse forfaitaire vergoeding -€2,91</t>
  </si>
  <si>
    <t xml:space="preserve">De bedragen van de dagelijkse forfaitaire vergoeding worden verminderd met de werkgeversbijdrage in een maaltijdcheque -€5,91 ingevolge de toekenning van een maaltijdcheque m.i.v. 1 april 2014 voor de dagen dat men met dienstopdracht is in het buitenland n.a.v. een standpunt van de RSZ over de toepassing van haar reglementering.
Kolom I: Dagvergoeding verminderd met €2,91, van toepassing met ingang van 1 oktober 2019 voor de personeelsleden overgeheveld n.a.v. de staatshervorming tussen 01.01.15 en 31.12.18 en de personeelsleden overgeheveld van het RIZIV en Spelen en Weddenschappen, cf. artikel VII 109ter, VII 194bis en VII 217 VPS </t>
  </si>
  <si>
    <t>Dagelijkse forfaitaire vergoeding -€5,91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</si>
</sst>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b/>
      <u/>
      <sz val="12"/>
      <name val="Arial"/>
      <family val="2"/>
    </font>
    <font>
      <b/>
      <u/>
      <sz val="11"/>
      <name val="Arial"/>
      <family val="2"/>
    </font>
    <font>
      <b/>
      <sz val="11"/>
      <name val="Arial"/>
      <family val="2"/>
    </font>
    <font>
      <b/>
      <i/>
      <sz val="12"/>
      <name val="Arial"/>
      <family val="2"/>
    </font>
    <font>
      <b/>
      <sz val="12"/>
      <name val="Arial"/>
      <family val="2"/>
    </font>
    <font>
      <sz val="12"/>
      <name val="Arial"/>
      <family val="2"/>
    </font>
    <font>
      <b/>
      <sz val="11"/>
      <color theme="1"/>
      <name val="Calibri"/>
      <family val="2"/>
      <scheme val="minor"/>
    </font>
    <font>
      <b/>
      <sz val="10"/>
      <name val="Arial"/>
      <family val="2"/>
    </font>
    <font>
      <sz val="11"/>
      <name val="Arial"/>
      <family val="2"/>
    </font>
    <font>
      <b/>
      <i/>
      <sz val="12"/>
      <color indexed="10"/>
      <name val="Arial"/>
      <family val="2"/>
    </font>
    <font>
      <b/>
      <i/>
      <sz val="10"/>
      <color indexed="10"/>
      <name val="Arial"/>
      <family val="2"/>
    </font>
    <font>
      <sz val="10"/>
      <name val="Arial"/>
    </font>
    <font>
      <b/>
      <i/>
      <sz val="10"/>
      <name val="Arial"/>
      <family val="2"/>
    </font>
    <font>
      <b/>
      <sz val="14"/>
      <color theme="1"/>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theme="0" tint="-0.24994659260841701"/>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style="thin">
        <color indexed="64"/>
      </left>
      <right/>
      <top/>
      <bottom style="thin">
        <color indexed="64"/>
      </bottom>
      <diagonal/>
    </border>
    <border>
      <left style="thin">
        <color indexed="64"/>
      </left>
      <right style="thin">
        <color indexed="64"/>
      </right>
      <top/>
      <bottom/>
      <diagonal/>
    </border>
    <border>
      <left style="thin">
        <color indexed="8"/>
      </left>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1" fillId="0" borderId="0"/>
  </cellStyleXfs>
  <cellXfs count="112">
    <xf numFmtId="0" fontId="0" fillId="0" borderId="0" xfId="0"/>
    <xf numFmtId="0" fontId="2" fillId="0" borderId="0" xfId="1" applyFont="1"/>
    <xf numFmtId="0" fontId="1" fillId="0" borderId="0" xfId="1"/>
    <xf numFmtId="0" fontId="3" fillId="0" borderId="0" xfId="1" applyFont="1"/>
    <xf numFmtId="0" fontId="4" fillId="0" borderId="0" xfId="1" applyFont="1"/>
    <xf numFmtId="0" fontId="5" fillId="0" borderId="0" xfId="1" applyFont="1"/>
    <xf numFmtId="0" fontId="6" fillId="0" borderId="8" xfId="1" applyFont="1" applyBorder="1" applyAlignment="1">
      <alignment horizontal="center"/>
    </xf>
    <xf numFmtId="0" fontId="6" fillId="0" borderId="0" xfId="1" applyFont="1"/>
    <xf numFmtId="0" fontId="6" fillId="0" borderId="7" xfId="1" applyFont="1" applyBorder="1" applyAlignment="1">
      <alignment horizontal="center"/>
    </xf>
    <xf numFmtId="0" fontId="7" fillId="0" borderId="7" xfId="1" applyFont="1" applyBorder="1" applyAlignment="1">
      <alignment horizontal="center"/>
    </xf>
    <xf numFmtId="4" fontId="7" fillId="0" borderId="9" xfId="1" applyNumberFormat="1" applyFont="1" applyBorder="1"/>
    <xf numFmtId="4" fontId="7" fillId="0" borderId="10" xfId="1" applyNumberFormat="1" applyFont="1" applyBorder="1"/>
    <xf numFmtId="4" fontId="7" fillId="0" borderId="11" xfId="1" applyNumberFormat="1" applyFont="1" applyBorder="1"/>
    <xf numFmtId="0" fontId="6" fillId="0" borderId="4" xfId="1" applyFont="1" applyBorder="1" applyAlignment="1">
      <alignment horizontal="center"/>
    </xf>
    <xf numFmtId="0" fontId="7" fillId="0" borderId="5" xfId="1" applyFont="1" applyBorder="1"/>
    <xf numFmtId="0" fontId="7" fillId="0" borderId="6" xfId="1" applyFont="1" applyBorder="1"/>
    <xf numFmtId="0" fontId="7" fillId="0" borderId="6" xfId="1" applyFont="1" applyBorder="1" applyAlignment="1">
      <alignment horizontal="center"/>
    </xf>
    <xf numFmtId="4" fontId="7" fillId="0" borderId="12" xfId="1" applyNumberFormat="1" applyFont="1" applyBorder="1"/>
    <xf numFmtId="0" fontId="8" fillId="0" borderId="0" xfId="0" applyFont="1"/>
    <xf numFmtId="0" fontId="8" fillId="0" borderId="13" xfId="0" applyFont="1" applyBorder="1"/>
    <xf numFmtId="0" fontId="0" fillId="2" borderId="0" xfId="0" applyFill="1"/>
    <xf numFmtId="0" fontId="6" fillId="0" borderId="16" xfId="0" applyFont="1" applyBorder="1" applyAlignment="1">
      <alignment horizontal="center" wrapText="1"/>
    </xf>
    <xf numFmtId="0" fontId="10" fillId="0" borderId="19" xfId="0" applyFont="1" applyBorder="1" applyAlignment="1">
      <alignment wrapText="1"/>
    </xf>
    <xf numFmtId="0" fontId="7" fillId="0" borderId="22" xfId="0" applyFont="1" applyBorder="1"/>
    <xf numFmtId="0" fontId="1" fillId="0" borderId="22" xfId="0" applyFont="1" applyBorder="1"/>
    <xf numFmtId="0" fontId="10" fillId="0" borderId="22" xfId="0" applyFont="1" applyBorder="1" applyAlignment="1">
      <alignment horizontal="right" wrapText="1"/>
    </xf>
    <xf numFmtId="0" fontId="10" fillId="0" borderId="22" xfId="0" applyFont="1" applyBorder="1"/>
    <xf numFmtId="0" fontId="10" fillId="0" borderId="23" xfId="0" applyFont="1" applyBorder="1" applyAlignment="1">
      <alignment wrapText="1"/>
    </xf>
    <xf numFmtId="0" fontId="4" fillId="0" borderId="22" xfId="0" applyFont="1" applyBorder="1" applyAlignment="1">
      <alignment horizontal="right" wrapText="1"/>
    </xf>
    <xf numFmtId="0" fontId="4" fillId="0" borderId="22" xfId="0" applyFont="1" applyBorder="1"/>
    <xf numFmtId="0" fontId="7" fillId="0" borderId="22" xfId="0" applyFont="1" applyBorder="1" applyAlignment="1">
      <alignment horizontal="left"/>
    </xf>
    <xf numFmtId="0" fontId="0" fillId="0" borderId="22" xfId="0" applyBorder="1"/>
    <xf numFmtId="0" fontId="10" fillId="0" borderId="24" xfId="0" applyFont="1" applyBorder="1" applyAlignment="1">
      <alignment wrapText="1"/>
    </xf>
    <xf numFmtId="0" fontId="11" fillId="0" borderId="22" xfId="0" applyFont="1" applyBorder="1"/>
    <xf numFmtId="0" fontId="10" fillId="0" borderId="25" xfId="0" applyFont="1" applyBorder="1" applyAlignment="1">
      <alignment wrapText="1"/>
    </xf>
    <xf numFmtId="0" fontId="10" fillId="0" borderId="22" xfId="0" applyFont="1" applyBorder="1" applyAlignment="1">
      <alignment wrapText="1"/>
    </xf>
    <xf numFmtId="0" fontId="10" fillId="4" borderId="23" xfId="0" applyFont="1" applyFill="1" applyBorder="1"/>
    <xf numFmtId="0" fontId="7" fillId="4" borderId="22" xfId="0" applyFont="1" applyFill="1" applyBorder="1"/>
    <xf numFmtId="0" fontId="0" fillId="4" borderId="22" xfId="0" applyFill="1" applyBorder="1" applyAlignment="1">
      <alignment wrapText="1"/>
    </xf>
    <xf numFmtId="0" fontId="0" fillId="4" borderId="22" xfId="0" applyFill="1" applyBorder="1"/>
    <xf numFmtId="0" fontId="4" fillId="4" borderId="22" xfId="0" applyFont="1" applyFill="1" applyBorder="1"/>
    <xf numFmtId="0" fontId="10" fillId="4" borderId="22" xfId="0" applyFont="1" applyFill="1" applyBorder="1"/>
    <xf numFmtId="0" fontId="10" fillId="0" borderId="26" xfId="0" applyFont="1" applyBorder="1" applyAlignment="1">
      <alignment wrapText="1"/>
    </xf>
    <xf numFmtId="0" fontId="7" fillId="0" borderId="22" xfId="0" applyFont="1" applyBorder="1" applyAlignment="1"/>
    <xf numFmtId="0" fontId="12" fillId="0" borderId="22" xfId="0" applyFont="1" applyBorder="1" applyAlignment="1"/>
    <xf numFmtId="0" fontId="1" fillId="0" borderId="22" xfId="0" applyFont="1" applyBorder="1" applyAlignment="1">
      <alignment vertical="top"/>
    </xf>
    <xf numFmtId="0" fontId="7" fillId="0" borderId="22" xfId="0" applyFont="1" applyBorder="1" applyAlignment="1">
      <alignment vertical="top"/>
    </xf>
    <xf numFmtId="0" fontId="0" fillId="0" borderId="22" xfId="0" applyBorder="1" applyAlignment="1">
      <alignment vertical="top" wrapText="1"/>
    </xf>
    <xf numFmtId="0" fontId="4" fillId="0" borderId="22" xfId="0" applyFont="1" applyBorder="1" applyAlignment="1">
      <alignment horizontal="right" vertical="top" wrapText="1"/>
    </xf>
    <xf numFmtId="0" fontId="7" fillId="0" borderId="22" xfId="0" applyFont="1" applyBorder="1" applyAlignment="1">
      <alignment wrapText="1"/>
    </xf>
    <xf numFmtId="0" fontId="10" fillId="0" borderId="22" xfId="0" applyFont="1" applyBorder="1" applyAlignment="1"/>
    <xf numFmtId="0" fontId="10" fillId="0" borderId="22" xfId="0" applyFont="1" applyBorder="1" applyAlignment="1">
      <alignment horizontal="right"/>
    </xf>
    <xf numFmtId="0" fontId="10" fillId="0" borderId="27" xfId="0" applyFont="1" applyBorder="1" applyAlignment="1">
      <alignment wrapText="1"/>
    </xf>
    <xf numFmtId="0" fontId="10" fillId="0" borderId="15" xfId="0" applyFont="1" applyBorder="1" applyAlignment="1">
      <alignment wrapText="1"/>
    </xf>
    <xf numFmtId="0" fontId="6" fillId="0" borderId="22" xfId="0" applyFont="1" applyBorder="1" applyAlignment="1">
      <alignment horizontal="center" wrapText="1"/>
    </xf>
    <xf numFmtId="0" fontId="13" fillId="0" borderId="22" xfId="0" applyFont="1" applyBorder="1" applyAlignment="1">
      <alignment wrapText="1"/>
    </xf>
    <xf numFmtId="0" fontId="7" fillId="0" borderId="30" xfId="0" applyFont="1" applyBorder="1"/>
    <xf numFmtId="0" fontId="10" fillId="0" borderId="31" xfId="0" applyFont="1" applyBorder="1" applyAlignment="1">
      <alignment wrapText="1"/>
    </xf>
    <xf numFmtId="0" fontId="12" fillId="0" borderId="22" xfId="0" applyFont="1" applyBorder="1"/>
    <xf numFmtId="0" fontId="14" fillId="0" borderId="22" xfId="0" applyFont="1" applyBorder="1"/>
    <xf numFmtId="0" fontId="7" fillId="0" borderId="22" xfId="0" applyFont="1" applyFill="1" applyBorder="1"/>
    <xf numFmtId="0" fontId="10" fillId="0" borderId="22" xfId="0" applyFont="1" applyFill="1" applyBorder="1" applyAlignment="1">
      <alignment horizontal="right" wrapText="1"/>
    </xf>
    <xf numFmtId="0" fontId="4" fillId="0" borderId="22" xfId="0" applyFont="1" applyFill="1" applyBorder="1" applyAlignment="1">
      <alignment horizontal="right" wrapText="1"/>
    </xf>
    <xf numFmtId="0" fontId="7" fillId="0" borderId="32" xfId="0" applyFont="1" applyBorder="1"/>
    <xf numFmtId="0" fontId="1" fillId="0" borderId="22" xfId="0" applyFont="1" applyFill="1" applyBorder="1"/>
    <xf numFmtId="0" fontId="7" fillId="0" borderId="33" xfId="0" applyFont="1" applyBorder="1"/>
    <xf numFmtId="0" fontId="1" fillId="0" borderId="22" xfId="0" applyFont="1" applyBorder="1" applyAlignment="1">
      <alignment wrapText="1"/>
    </xf>
    <xf numFmtId="0" fontId="10" fillId="0" borderId="34" xfId="0" applyFont="1" applyBorder="1" applyAlignment="1">
      <alignment wrapText="1"/>
    </xf>
    <xf numFmtId="0" fontId="7" fillId="0" borderId="24" xfId="0" applyFont="1" applyBorder="1"/>
    <xf numFmtId="0" fontId="7" fillId="0" borderId="23" xfId="0" applyFont="1" applyBorder="1"/>
    <xf numFmtId="0" fontId="0" fillId="0" borderId="26" xfId="0" applyBorder="1"/>
    <xf numFmtId="0" fontId="7" fillId="0" borderId="26" xfId="0" applyFont="1" applyBorder="1"/>
    <xf numFmtId="0" fontId="9" fillId="0" borderId="22" xfId="0" applyFont="1" applyBorder="1"/>
    <xf numFmtId="0" fontId="10" fillId="0" borderId="18" xfId="0" applyFont="1" applyBorder="1" applyAlignment="1">
      <alignment wrapText="1"/>
    </xf>
    <xf numFmtId="0" fontId="7" fillId="0" borderId="19" xfId="0" applyFont="1" applyBorder="1"/>
    <xf numFmtId="0" fontId="10" fillId="0" borderId="36" xfId="0" applyFont="1" applyBorder="1" applyAlignment="1">
      <alignment wrapText="1"/>
    </xf>
    <xf numFmtId="0" fontId="7" fillId="0" borderId="37" xfId="0" applyFont="1" applyBorder="1"/>
    <xf numFmtId="0" fontId="7" fillId="0" borderId="35" xfId="0" applyFont="1" applyBorder="1"/>
    <xf numFmtId="0" fontId="0" fillId="0" borderId="22" xfId="0" applyBorder="1" applyAlignment="1">
      <alignment wrapText="1"/>
    </xf>
    <xf numFmtId="0" fontId="10" fillId="5" borderId="22" xfId="0" applyFont="1" applyFill="1" applyBorder="1"/>
    <xf numFmtId="0" fontId="0" fillId="2" borderId="0" xfId="0" applyFill="1" applyAlignment="1">
      <alignment vertical="center"/>
    </xf>
    <xf numFmtId="0" fontId="0" fillId="0" borderId="0" xfId="0" applyAlignment="1">
      <alignment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vertical="center" wrapText="1"/>
    </xf>
    <xf numFmtId="0" fontId="0" fillId="0" borderId="18" xfId="0" applyBorder="1" applyAlignment="1">
      <alignment vertical="center" wrapText="1"/>
    </xf>
    <xf numFmtId="0" fontId="9" fillId="0" borderId="18" xfId="0" applyFont="1" applyBorder="1" applyAlignment="1">
      <alignment vertical="center" wrapText="1"/>
    </xf>
    <xf numFmtId="0" fontId="0" fillId="0" borderId="19" xfId="0"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0" fillId="0" borderId="21" xfId="0" applyBorder="1" applyAlignment="1">
      <alignment vertical="center"/>
    </xf>
    <xf numFmtId="0" fontId="0" fillId="0" borderId="29" xfId="0" applyBorder="1" applyAlignment="1">
      <alignment vertical="center"/>
    </xf>
    <xf numFmtId="0" fontId="15" fillId="0" borderId="0" xfId="0" applyFont="1"/>
    <xf numFmtId="0" fontId="1" fillId="3" borderId="38" xfId="0" applyFont="1" applyFill="1" applyBorder="1" applyAlignment="1">
      <alignment vertical="top" wrapText="1"/>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3" xfId="1" applyFont="1" applyBorder="1" applyAlignment="1">
      <alignment vertical="top" wrapText="1"/>
    </xf>
    <xf numFmtId="0" fontId="4" fillId="0" borderId="4" xfId="1" applyFont="1" applyBorder="1" applyAlignment="1">
      <alignment vertical="top" wrapText="1"/>
    </xf>
    <xf numFmtId="0" fontId="4" fillId="0" borderId="5" xfId="1" applyFont="1" applyBorder="1" applyAlignment="1">
      <alignment vertical="top" wrapText="1"/>
    </xf>
    <xf numFmtId="0" fontId="4" fillId="0" borderId="6" xfId="1" applyFont="1" applyBorder="1" applyAlignment="1">
      <alignment vertical="top" wrapText="1"/>
    </xf>
    <xf numFmtId="0" fontId="1" fillId="0" borderId="6" xfId="1" applyBorder="1" applyAlignment="1">
      <alignment vertical="top" wrapText="1"/>
    </xf>
    <xf numFmtId="0" fontId="1" fillId="0" borderId="7" xfId="1" applyBorder="1" applyAlignment="1">
      <alignment vertical="top" wrapText="1"/>
    </xf>
    <xf numFmtId="0" fontId="6" fillId="0" borderId="30" xfId="0" applyFont="1" applyBorder="1" applyAlignment="1">
      <alignment wrapText="1"/>
    </xf>
    <xf numFmtId="0" fontId="6" fillId="0" borderId="35" xfId="0" applyFont="1" applyBorder="1" applyAlignment="1">
      <alignment wrapText="1"/>
    </xf>
    <xf numFmtId="0" fontId="9" fillId="0" borderId="26" xfId="0" applyFont="1" applyBorder="1" applyAlignment="1">
      <alignment horizontal="center"/>
    </xf>
    <xf numFmtId="0" fontId="9" fillId="0" borderId="28" xfId="0" applyFont="1" applyBorder="1" applyAlignment="1">
      <alignment horizontal="center"/>
    </xf>
    <xf numFmtId="0" fontId="0" fillId="0" borderId="29" xfId="0" applyBorder="1" applyAlignment="1"/>
    <xf numFmtId="0" fontId="6" fillId="0" borderId="22" xfId="0" applyFont="1" applyBorder="1" applyAlignment="1">
      <alignment wrapText="1"/>
    </xf>
    <xf numFmtId="0" fontId="0" fillId="0" borderId="22" xfId="0" applyBorder="1" applyAlignment="1">
      <alignment wrapText="1"/>
    </xf>
    <xf numFmtId="0" fontId="9" fillId="0" borderId="22" xfId="0" applyFont="1" applyBorder="1" applyAlignment="1">
      <alignment wrapText="1"/>
    </xf>
    <xf numFmtId="0" fontId="6" fillId="0" borderId="14" xfId="0" applyFont="1" applyBorder="1" applyAlignment="1">
      <alignment wrapText="1"/>
    </xf>
    <xf numFmtId="0" fontId="0" fillId="0" borderId="17" xfId="0" applyBorder="1" applyAlignment="1">
      <alignment wrapText="1"/>
    </xf>
  </cellXfs>
  <cellStyles count="2">
    <cellStyle name="Standaard" xfId="0" builtinId="0"/>
    <cellStyle name="Standa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28"/>
  <sheetViews>
    <sheetView topLeftCell="A4" workbookViewId="0">
      <selection activeCell="F7" sqref="F7:F8"/>
    </sheetView>
  </sheetViews>
  <sheetFormatPr defaultRowHeight="14.4" x14ac:dyDescent="0.3"/>
  <cols>
    <col min="3" max="3" width="3.109375" customWidth="1"/>
    <col min="6" max="6" width="19.5546875" customWidth="1"/>
    <col min="7" max="7" width="20.44140625" customWidth="1"/>
    <col min="10" max="10" width="19.21875" customWidth="1"/>
  </cols>
  <sheetData>
    <row r="1" spans="1:7" ht="15.6" x14ac:dyDescent="0.3">
      <c r="A1" s="1"/>
      <c r="B1" s="2"/>
      <c r="C1" s="2"/>
      <c r="D1" s="2"/>
      <c r="E1" s="2"/>
      <c r="F1" s="2"/>
      <c r="G1" s="2"/>
    </row>
    <row r="2" spans="1:7" ht="15.6" x14ac:dyDescent="0.3">
      <c r="A2" s="1"/>
      <c r="B2" s="2"/>
      <c r="C2" s="2"/>
      <c r="D2" s="2"/>
      <c r="E2" s="2"/>
      <c r="F2" s="2"/>
      <c r="G2" s="2"/>
    </row>
    <row r="3" spans="1:7" x14ac:dyDescent="0.3">
      <c r="A3" s="2"/>
      <c r="B3" s="3" t="s">
        <v>0</v>
      </c>
      <c r="C3" s="2"/>
      <c r="D3" s="4"/>
      <c r="E3" s="4"/>
      <c r="F3" s="2"/>
      <c r="G3" s="2"/>
    </row>
    <row r="4" spans="1:7" ht="15.6" x14ac:dyDescent="0.3">
      <c r="A4" s="2"/>
      <c r="B4" s="5" t="s">
        <v>6</v>
      </c>
      <c r="C4" s="2"/>
      <c r="D4" s="2"/>
      <c r="E4" s="2"/>
      <c r="F4" s="2"/>
      <c r="G4" s="2"/>
    </row>
    <row r="5" spans="1:7" ht="15.6" x14ac:dyDescent="0.3">
      <c r="A5" s="5"/>
      <c r="B5" s="2"/>
      <c r="C5" s="2"/>
      <c r="D5" s="2"/>
      <c r="E5" s="2"/>
      <c r="F5" s="2"/>
      <c r="G5" s="2"/>
    </row>
    <row r="6" spans="1:7" ht="15" thickBot="1" x14ac:dyDescent="0.35">
      <c r="A6" s="2"/>
      <c r="B6" s="2"/>
      <c r="C6" s="2"/>
      <c r="D6" s="2"/>
      <c r="E6" s="2"/>
      <c r="F6" s="2"/>
      <c r="G6" s="2"/>
    </row>
    <row r="7" spans="1:7" x14ac:dyDescent="0.3">
      <c r="A7" s="2"/>
      <c r="B7" s="94" t="s">
        <v>1</v>
      </c>
      <c r="C7" s="95"/>
      <c r="D7" s="95"/>
      <c r="E7" s="96"/>
      <c r="F7" s="96" t="s">
        <v>2</v>
      </c>
      <c r="G7" s="96" t="s">
        <v>3</v>
      </c>
    </row>
    <row r="8" spans="1:7" ht="67.2" customHeight="1" thickBot="1" x14ac:dyDescent="0.35">
      <c r="A8" s="2"/>
      <c r="B8" s="97"/>
      <c r="C8" s="98"/>
      <c r="D8" s="98"/>
      <c r="E8" s="99"/>
      <c r="F8" s="100"/>
      <c r="G8" s="101"/>
    </row>
    <row r="9" spans="1:7" ht="15.6" x14ac:dyDescent="0.3">
      <c r="A9" s="2"/>
      <c r="B9" s="6">
        <v>60</v>
      </c>
      <c r="C9" s="7" t="s">
        <v>4</v>
      </c>
      <c r="D9" s="8">
        <v>71</v>
      </c>
      <c r="E9" s="9">
        <v>65.5</v>
      </c>
      <c r="F9" s="10">
        <f>(E9*9.5*1.7069)-(E9*5.91)</f>
        <v>675.01352500000007</v>
      </c>
      <c r="G9" s="11">
        <f>F9/12</f>
        <v>56.251127083333337</v>
      </c>
    </row>
    <row r="10" spans="1:7" ht="15.6" x14ac:dyDescent="0.3">
      <c r="A10" s="2"/>
      <c r="B10" s="6">
        <v>72</v>
      </c>
      <c r="C10" s="7" t="s">
        <v>4</v>
      </c>
      <c r="D10" s="8">
        <v>83</v>
      </c>
      <c r="E10" s="9">
        <v>77.5</v>
      </c>
      <c r="F10" s="10">
        <f t="shared" ref="F10:F27" si="0">(E10*9.5*1.7069)-(E10*5.91)</f>
        <v>798.68012499999986</v>
      </c>
      <c r="G10" s="12">
        <f t="shared" ref="G10:G27" si="1">F10/12</f>
        <v>66.556677083333327</v>
      </c>
    </row>
    <row r="11" spans="1:7" ht="15.6" x14ac:dyDescent="0.3">
      <c r="A11" s="2"/>
      <c r="B11" s="6">
        <v>84</v>
      </c>
      <c r="C11" s="7" t="s">
        <v>4</v>
      </c>
      <c r="D11" s="8">
        <v>95</v>
      </c>
      <c r="E11" s="9">
        <v>89.5</v>
      </c>
      <c r="F11" s="10">
        <f t="shared" si="0"/>
        <v>922.34672499999999</v>
      </c>
      <c r="G11" s="12">
        <f t="shared" si="1"/>
        <v>76.862227083333337</v>
      </c>
    </row>
    <row r="12" spans="1:7" ht="15.6" x14ac:dyDescent="0.3">
      <c r="A12" s="2"/>
      <c r="B12" s="6">
        <v>96</v>
      </c>
      <c r="C12" s="7" t="s">
        <v>4</v>
      </c>
      <c r="D12" s="8">
        <v>107</v>
      </c>
      <c r="E12" s="9">
        <v>101.5</v>
      </c>
      <c r="F12" s="10">
        <f t="shared" si="0"/>
        <v>1046.0133250000001</v>
      </c>
      <c r="G12" s="12">
        <f t="shared" si="1"/>
        <v>87.167777083333348</v>
      </c>
    </row>
    <row r="13" spans="1:7" ht="15.6" x14ac:dyDescent="0.3">
      <c r="A13" s="2"/>
      <c r="B13" s="6">
        <v>108</v>
      </c>
      <c r="C13" s="7" t="s">
        <v>4</v>
      </c>
      <c r="D13" s="8">
        <v>119</v>
      </c>
      <c r="E13" s="9">
        <v>113.5</v>
      </c>
      <c r="F13" s="10">
        <f t="shared" si="0"/>
        <v>1169.6799249999999</v>
      </c>
      <c r="G13" s="12">
        <f t="shared" si="1"/>
        <v>97.473327083333331</v>
      </c>
    </row>
    <row r="14" spans="1:7" ht="15.6" x14ac:dyDescent="0.3">
      <c r="A14" s="2"/>
      <c r="B14" s="6">
        <v>120</v>
      </c>
      <c r="C14" s="7" t="s">
        <v>4</v>
      </c>
      <c r="D14" s="8">
        <v>131</v>
      </c>
      <c r="E14" s="9">
        <v>125.5</v>
      </c>
      <c r="F14" s="10">
        <f t="shared" si="0"/>
        <v>1293.3465249999999</v>
      </c>
      <c r="G14" s="12">
        <f t="shared" si="1"/>
        <v>107.77887708333333</v>
      </c>
    </row>
    <row r="15" spans="1:7" ht="15.6" x14ac:dyDescent="0.3">
      <c r="A15" s="2"/>
      <c r="B15" s="6">
        <v>132</v>
      </c>
      <c r="C15" s="7" t="s">
        <v>4</v>
      </c>
      <c r="D15" s="8">
        <v>143</v>
      </c>
      <c r="E15" s="9">
        <v>137.5</v>
      </c>
      <c r="F15" s="10">
        <f t="shared" si="0"/>
        <v>1417.0131249999999</v>
      </c>
      <c r="G15" s="12">
        <f t="shared" si="1"/>
        <v>118.08442708333332</v>
      </c>
    </row>
    <row r="16" spans="1:7" ht="15.6" x14ac:dyDescent="0.3">
      <c r="A16" s="2"/>
      <c r="B16" s="6">
        <v>144</v>
      </c>
      <c r="C16" s="7" t="s">
        <v>4</v>
      </c>
      <c r="D16" s="8">
        <v>155</v>
      </c>
      <c r="E16" s="9">
        <v>149.5</v>
      </c>
      <c r="F16" s="10">
        <f t="shared" si="0"/>
        <v>1540.679725</v>
      </c>
      <c r="G16" s="12">
        <f t="shared" si="1"/>
        <v>128.38997708333332</v>
      </c>
    </row>
    <row r="17" spans="2:13" ht="15.6" x14ac:dyDescent="0.3">
      <c r="B17" s="6">
        <v>156</v>
      </c>
      <c r="C17" s="7" t="s">
        <v>4</v>
      </c>
      <c r="D17" s="8">
        <v>167</v>
      </c>
      <c r="E17" s="9">
        <v>161.5</v>
      </c>
      <c r="F17" s="10">
        <f t="shared" si="0"/>
        <v>1664.346325</v>
      </c>
      <c r="G17" s="12">
        <f t="shared" si="1"/>
        <v>138.69552708333333</v>
      </c>
    </row>
    <row r="18" spans="2:13" ht="15.6" x14ac:dyDescent="0.3">
      <c r="B18" s="6">
        <v>168</v>
      </c>
      <c r="C18" s="7" t="s">
        <v>4</v>
      </c>
      <c r="D18" s="8">
        <v>179</v>
      </c>
      <c r="E18" s="9">
        <v>173.5</v>
      </c>
      <c r="F18" s="10">
        <f t="shared" si="0"/>
        <v>1788.0129250000002</v>
      </c>
      <c r="G18" s="12">
        <f t="shared" si="1"/>
        <v>149.00107708333334</v>
      </c>
      <c r="J18" s="18" t="s">
        <v>7</v>
      </c>
    </row>
    <row r="19" spans="2:13" ht="15.6" x14ac:dyDescent="0.3">
      <c r="B19" s="6">
        <v>180</v>
      </c>
      <c r="C19" s="7" t="s">
        <v>4</v>
      </c>
      <c r="D19" s="8">
        <v>191</v>
      </c>
      <c r="E19" s="9">
        <v>185.5</v>
      </c>
      <c r="F19" s="10">
        <f t="shared" si="0"/>
        <v>1911.6795250000002</v>
      </c>
      <c r="G19" s="12">
        <f t="shared" si="1"/>
        <v>159.30662708333335</v>
      </c>
      <c r="J19">
        <v>160.32</v>
      </c>
      <c r="L19">
        <v>16</v>
      </c>
      <c r="M19">
        <v>5.91</v>
      </c>
    </row>
    <row r="20" spans="2:13" ht="16.2" thickBot="1" x14ac:dyDescent="0.35">
      <c r="B20" s="6">
        <v>192</v>
      </c>
      <c r="C20" s="7" t="s">
        <v>4</v>
      </c>
      <c r="D20" s="8">
        <v>203</v>
      </c>
      <c r="E20" s="9">
        <v>197.5</v>
      </c>
      <c r="F20" s="10">
        <f t="shared" si="0"/>
        <v>2035.3461249999998</v>
      </c>
      <c r="G20" s="12">
        <f t="shared" si="1"/>
        <v>169.61217708333331</v>
      </c>
      <c r="J20">
        <f>160.32*1.7069</f>
        <v>273.65020800000002</v>
      </c>
    </row>
    <row r="21" spans="2:13" ht="16.2" thickBot="1" x14ac:dyDescent="0.35">
      <c r="B21" s="6">
        <v>204</v>
      </c>
      <c r="C21" s="7" t="s">
        <v>4</v>
      </c>
      <c r="D21" s="8">
        <v>215</v>
      </c>
      <c r="E21" s="9">
        <v>209.5</v>
      </c>
      <c r="F21" s="10">
        <f t="shared" si="0"/>
        <v>2159.012725</v>
      </c>
      <c r="G21" s="12">
        <f t="shared" si="1"/>
        <v>179.91772708333335</v>
      </c>
      <c r="J21" s="19">
        <f>J20-(L19*M19)</f>
        <v>179.09020800000002</v>
      </c>
    </row>
    <row r="22" spans="2:13" ht="15.6" x14ac:dyDescent="0.3">
      <c r="B22" s="6">
        <v>216</v>
      </c>
      <c r="C22" s="7" t="s">
        <v>4</v>
      </c>
      <c r="D22" s="8">
        <v>225</v>
      </c>
      <c r="E22" s="9">
        <v>220.5</v>
      </c>
      <c r="F22" s="10">
        <f t="shared" si="0"/>
        <v>2272.373775</v>
      </c>
      <c r="G22" s="12">
        <f t="shared" si="1"/>
        <v>189.36448125000001</v>
      </c>
    </row>
    <row r="23" spans="2:13" ht="15.6" x14ac:dyDescent="0.3">
      <c r="B23" s="6">
        <v>226</v>
      </c>
      <c r="C23" s="7" t="s">
        <v>4</v>
      </c>
      <c r="D23" s="8">
        <v>235</v>
      </c>
      <c r="E23" s="9">
        <v>230.5</v>
      </c>
      <c r="F23" s="10">
        <f t="shared" si="0"/>
        <v>2375.429275</v>
      </c>
      <c r="G23" s="12">
        <f t="shared" si="1"/>
        <v>197.95243958333333</v>
      </c>
    </row>
    <row r="24" spans="2:13" ht="15.6" x14ac:dyDescent="0.3">
      <c r="B24" s="6">
        <v>236</v>
      </c>
      <c r="C24" s="7" t="s">
        <v>4</v>
      </c>
      <c r="D24" s="8">
        <v>245</v>
      </c>
      <c r="E24" s="9">
        <v>240.5</v>
      </c>
      <c r="F24" s="10">
        <f t="shared" si="0"/>
        <v>2478.4847750000004</v>
      </c>
      <c r="G24" s="12">
        <f t="shared" si="1"/>
        <v>206.54039791666671</v>
      </c>
    </row>
    <row r="25" spans="2:13" ht="15.6" x14ac:dyDescent="0.3">
      <c r="B25" s="6">
        <v>246</v>
      </c>
      <c r="C25" s="7" t="s">
        <v>4</v>
      </c>
      <c r="D25" s="8">
        <v>255</v>
      </c>
      <c r="E25" s="9">
        <v>250.5</v>
      </c>
      <c r="F25" s="10">
        <f t="shared" si="0"/>
        <v>2581.5402750000003</v>
      </c>
      <c r="G25" s="12">
        <f t="shared" si="1"/>
        <v>215.12835625000002</v>
      </c>
    </row>
    <row r="26" spans="2:13" ht="15.6" x14ac:dyDescent="0.3">
      <c r="B26" s="6">
        <v>256</v>
      </c>
      <c r="C26" s="7" t="s">
        <v>4</v>
      </c>
      <c r="D26" s="8">
        <v>265</v>
      </c>
      <c r="E26" s="9">
        <v>260.5</v>
      </c>
      <c r="F26" s="10">
        <f t="shared" si="0"/>
        <v>2684.5957749999998</v>
      </c>
      <c r="G26" s="12">
        <f t="shared" si="1"/>
        <v>223.71631458333331</v>
      </c>
    </row>
    <row r="27" spans="2:13" ht="16.2" thickBot="1" x14ac:dyDescent="0.35">
      <c r="B27" s="13">
        <v>266</v>
      </c>
      <c r="C27" s="14"/>
      <c r="D27" s="15"/>
      <c r="E27" s="16">
        <v>266</v>
      </c>
      <c r="F27" s="17">
        <f t="shared" si="0"/>
        <v>2741.2763</v>
      </c>
      <c r="G27" s="17">
        <f t="shared" si="1"/>
        <v>228.43969166666668</v>
      </c>
    </row>
    <row r="28" spans="2:13" x14ac:dyDescent="0.3">
      <c r="B28" s="2" t="s">
        <v>5</v>
      </c>
      <c r="C28" s="2"/>
      <c r="D28" s="2"/>
      <c r="E28" s="2"/>
      <c r="F28" s="2"/>
      <c r="G28" s="2"/>
    </row>
  </sheetData>
  <mergeCells count="3">
    <mergeCell ref="B7:E8"/>
    <mergeCell ref="F7:F8"/>
    <mergeCell ref="G7:G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9C8CD-01DA-4203-AED7-2F44B83615F2}">
  <sheetPr>
    <tabColor rgb="FF00B0F0"/>
    <pageSetUpPr fitToPage="1"/>
  </sheetPr>
  <dimension ref="A1:K240"/>
  <sheetViews>
    <sheetView tabSelected="1" workbookViewId="0">
      <pane ySplit="4" topLeftCell="A5" activePane="bottomLeft" state="frozen"/>
      <selection activeCell="C1" sqref="C1"/>
      <selection pane="bottomLeft" activeCell="H4" sqref="H4"/>
    </sheetView>
  </sheetViews>
  <sheetFormatPr defaultRowHeight="14.4" outlineLevelCol="1" x14ac:dyDescent="0.3"/>
  <cols>
    <col min="1" max="1" width="2.6640625" style="20" customWidth="1"/>
    <col min="2" max="2" width="25.5546875" hidden="1" customWidth="1" outlineLevel="1"/>
    <col min="3" max="3" width="38.44140625" customWidth="1" collapsed="1"/>
    <col min="4" max="4" width="18.6640625" customWidth="1"/>
    <col min="5" max="5" width="4.5546875" hidden="1" customWidth="1" outlineLevel="1"/>
    <col min="6" max="6" width="14.5546875" customWidth="1" collapsed="1"/>
    <col min="7" max="7" width="12.77734375" bestFit="1" customWidth="1"/>
    <col min="8" max="8" width="12.6640625" customWidth="1"/>
    <col min="9" max="9" width="12.5546875" customWidth="1"/>
    <col min="10" max="10" width="10.33203125" customWidth="1"/>
    <col min="11" max="11" width="54.77734375" bestFit="1" customWidth="1"/>
    <col min="257" max="257" width="2.6640625" customWidth="1"/>
    <col min="258" max="258" width="0" hidden="1" customWidth="1"/>
    <col min="259" max="259" width="38.44140625" customWidth="1"/>
    <col min="260" max="260" width="18.6640625" customWidth="1"/>
    <col min="261" max="261" width="0" hidden="1" customWidth="1"/>
    <col min="262" max="262" width="14.5546875" customWidth="1"/>
    <col min="263" max="263" width="0" hidden="1" customWidth="1"/>
    <col min="264" max="264" width="14.5546875" customWidth="1"/>
    <col min="265" max="265" width="11.109375" customWidth="1"/>
    <col min="266" max="266" width="10.33203125" customWidth="1"/>
    <col min="513" max="513" width="2.6640625" customWidth="1"/>
    <col min="514" max="514" width="0" hidden="1" customWidth="1"/>
    <col min="515" max="515" width="38.44140625" customWidth="1"/>
    <col min="516" max="516" width="18.6640625" customWidth="1"/>
    <col min="517" max="517" width="0" hidden="1" customWidth="1"/>
    <col min="518" max="518" width="14.5546875" customWidth="1"/>
    <col min="519" max="519" width="0" hidden="1" customWidth="1"/>
    <col min="520" max="520" width="14.5546875" customWidth="1"/>
    <col min="521" max="521" width="11.109375" customWidth="1"/>
    <col min="522" max="522" width="10.33203125" customWidth="1"/>
    <col min="769" max="769" width="2.6640625" customWidth="1"/>
    <col min="770" max="770" width="0" hidden="1" customWidth="1"/>
    <col min="771" max="771" width="38.44140625" customWidth="1"/>
    <col min="772" max="772" width="18.6640625" customWidth="1"/>
    <col min="773" max="773" width="0" hidden="1" customWidth="1"/>
    <col min="774" max="774" width="14.5546875" customWidth="1"/>
    <col min="775" max="775" width="0" hidden="1" customWidth="1"/>
    <col min="776" max="776" width="14.5546875" customWidth="1"/>
    <col min="777" max="777" width="11.109375" customWidth="1"/>
    <col min="778" max="778" width="10.33203125" customWidth="1"/>
    <col min="1025" max="1025" width="2.6640625" customWidth="1"/>
    <col min="1026" max="1026" width="0" hidden="1" customWidth="1"/>
    <col min="1027" max="1027" width="38.44140625" customWidth="1"/>
    <col min="1028" max="1028" width="18.6640625" customWidth="1"/>
    <col min="1029" max="1029" width="0" hidden="1" customWidth="1"/>
    <col min="1030" max="1030" width="14.5546875" customWidth="1"/>
    <col min="1031" max="1031" width="0" hidden="1" customWidth="1"/>
    <col min="1032" max="1032" width="14.5546875" customWidth="1"/>
    <col min="1033" max="1033" width="11.109375" customWidth="1"/>
    <col min="1034" max="1034" width="10.33203125" customWidth="1"/>
    <col min="1281" max="1281" width="2.6640625" customWidth="1"/>
    <col min="1282" max="1282" width="0" hidden="1" customWidth="1"/>
    <col min="1283" max="1283" width="38.44140625" customWidth="1"/>
    <col min="1284" max="1284" width="18.6640625" customWidth="1"/>
    <col min="1285" max="1285" width="0" hidden="1" customWidth="1"/>
    <col min="1286" max="1286" width="14.5546875" customWidth="1"/>
    <col min="1287" max="1287" width="0" hidden="1" customWidth="1"/>
    <col min="1288" max="1288" width="14.5546875" customWidth="1"/>
    <col min="1289" max="1289" width="11.109375" customWidth="1"/>
    <col min="1290" max="1290" width="10.33203125" customWidth="1"/>
    <col min="1537" max="1537" width="2.6640625" customWidth="1"/>
    <col min="1538" max="1538" width="0" hidden="1" customWidth="1"/>
    <col min="1539" max="1539" width="38.44140625" customWidth="1"/>
    <col min="1540" max="1540" width="18.6640625" customWidth="1"/>
    <col min="1541" max="1541" width="0" hidden="1" customWidth="1"/>
    <col min="1542" max="1542" width="14.5546875" customWidth="1"/>
    <col min="1543" max="1543" width="0" hidden="1" customWidth="1"/>
    <col min="1544" max="1544" width="14.5546875" customWidth="1"/>
    <col min="1545" max="1545" width="11.109375" customWidth="1"/>
    <col min="1546" max="1546" width="10.33203125" customWidth="1"/>
    <col min="1793" max="1793" width="2.6640625" customWidth="1"/>
    <col min="1794" max="1794" width="0" hidden="1" customWidth="1"/>
    <col min="1795" max="1795" width="38.44140625" customWidth="1"/>
    <col min="1796" max="1796" width="18.6640625" customWidth="1"/>
    <col min="1797" max="1797" width="0" hidden="1" customWidth="1"/>
    <col min="1798" max="1798" width="14.5546875" customWidth="1"/>
    <col min="1799" max="1799" width="0" hidden="1" customWidth="1"/>
    <col min="1800" max="1800" width="14.5546875" customWidth="1"/>
    <col min="1801" max="1801" width="11.109375" customWidth="1"/>
    <col min="1802" max="1802" width="10.33203125" customWidth="1"/>
    <col min="2049" max="2049" width="2.6640625" customWidth="1"/>
    <col min="2050" max="2050" width="0" hidden="1" customWidth="1"/>
    <col min="2051" max="2051" width="38.44140625" customWidth="1"/>
    <col min="2052" max="2052" width="18.6640625" customWidth="1"/>
    <col min="2053" max="2053" width="0" hidden="1" customWidth="1"/>
    <col min="2054" max="2054" width="14.5546875" customWidth="1"/>
    <col min="2055" max="2055" width="0" hidden="1" customWidth="1"/>
    <col min="2056" max="2056" width="14.5546875" customWidth="1"/>
    <col min="2057" max="2057" width="11.109375" customWidth="1"/>
    <col min="2058" max="2058" width="10.33203125" customWidth="1"/>
    <col min="2305" max="2305" width="2.6640625" customWidth="1"/>
    <col min="2306" max="2306" width="0" hidden="1" customWidth="1"/>
    <col min="2307" max="2307" width="38.44140625" customWidth="1"/>
    <col min="2308" max="2308" width="18.6640625" customWidth="1"/>
    <col min="2309" max="2309" width="0" hidden="1" customWidth="1"/>
    <col min="2310" max="2310" width="14.5546875" customWidth="1"/>
    <col min="2311" max="2311" width="0" hidden="1" customWidth="1"/>
    <col min="2312" max="2312" width="14.5546875" customWidth="1"/>
    <col min="2313" max="2313" width="11.109375" customWidth="1"/>
    <col min="2314" max="2314" width="10.33203125" customWidth="1"/>
    <col min="2561" max="2561" width="2.6640625" customWidth="1"/>
    <col min="2562" max="2562" width="0" hidden="1" customWidth="1"/>
    <col min="2563" max="2563" width="38.44140625" customWidth="1"/>
    <col min="2564" max="2564" width="18.6640625" customWidth="1"/>
    <col min="2565" max="2565" width="0" hidden="1" customWidth="1"/>
    <col min="2566" max="2566" width="14.5546875" customWidth="1"/>
    <col min="2567" max="2567" width="0" hidden="1" customWidth="1"/>
    <col min="2568" max="2568" width="14.5546875" customWidth="1"/>
    <col min="2569" max="2569" width="11.109375" customWidth="1"/>
    <col min="2570" max="2570" width="10.33203125" customWidth="1"/>
    <col min="2817" max="2817" width="2.6640625" customWidth="1"/>
    <col min="2818" max="2818" width="0" hidden="1" customWidth="1"/>
    <col min="2819" max="2819" width="38.44140625" customWidth="1"/>
    <col min="2820" max="2820" width="18.6640625" customWidth="1"/>
    <col min="2821" max="2821" width="0" hidden="1" customWidth="1"/>
    <col min="2822" max="2822" width="14.5546875" customWidth="1"/>
    <col min="2823" max="2823" width="0" hidden="1" customWidth="1"/>
    <col min="2824" max="2824" width="14.5546875" customWidth="1"/>
    <col min="2825" max="2825" width="11.109375" customWidth="1"/>
    <col min="2826" max="2826" width="10.33203125" customWidth="1"/>
    <col min="3073" max="3073" width="2.6640625" customWidth="1"/>
    <col min="3074" max="3074" width="0" hidden="1" customWidth="1"/>
    <col min="3075" max="3075" width="38.44140625" customWidth="1"/>
    <col min="3076" max="3076" width="18.6640625" customWidth="1"/>
    <col min="3077" max="3077" width="0" hidden="1" customWidth="1"/>
    <col min="3078" max="3078" width="14.5546875" customWidth="1"/>
    <col min="3079" max="3079" width="0" hidden="1" customWidth="1"/>
    <col min="3080" max="3080" width="14.5546875" customWidth="1"/>
    <col min="3081" max="3081" width="11.109375" customWidth="1"/>
    <col min="3082" max="3082" width="10.33203125" customWidth="1"/>
    <col min="3329" max="3329" width="2.6640625" customWidth="1"/>
    <col min="3330" max="3330" width="0" hidden="1" customWidth="1"/>
    <col min="3331" max="3331" width="38.44140625" customWidth="1"/>
    <col min="3332" max="3332" width="18.6640625" customWidth="1"/>
    <col min="3333" max="3333" width="0" hidden="1" customWidth="1"/>
    <col min="3334" max="3334" width="14.5546875" customWidth="1"/>
    <col min="3335" max="3335" width="0" hidden="1" customWidth="1"/>
    <col min="3336" max="3336" width="14.5546875" customWidth="1"/>
    <col min="3337" max="3337" width="11.109375" customWidth="1"/>
    <col min="3338" max="3338" width="10.33203125" customWidth="1"/>
    <col min="3585" max="3585" width="2.6640625" customWidth="1"/>
    <col min="3586" max="3586" width="0" hidden="1" customWidth="1"/>
    <col min="3587" max="3587" width="38.44140625" customWidth="1"/>
    <col min="3588" max="3588" width="18.6640625" customWidth="1"/>
    <col min="3589" max="3589" width="0" hidden="1" customWidth="1"/>
    <col min="3590" max="3590" width="14.5546875" customWidth="1"/>
    <col min="3591" max="3591" width="0" hidden="1" customWidth="1"/>
    <col min="3592" max="3592" width="14.5546875" customWidth="1"/>
    <col min="3593" max="3593" width="11.109375" customWidth="1"/>
    <col min="3594" max="3594" width="10.33203125" customWidth="1"/>
    <col min="3841" max="3841" width="2.6640625" customWidth="1"/>
    <col min="3842" max="3842" width="0" hidden="1" customWidth="1"/>
    <col min="3843" max="3843" width="38.44140625" customWidth="1"/>
    <col min="3844" max="3844" width="18.6640625" customWidth="1"/>
    <col min="3845" max="3845" width="0" hidden="1" customWidth="1"/>
    <col min="3846" max="3846" width="14.5546875" customWidth="1"/>
    <col min="3847" max="3847" width="0" hidden="1" customWidth="1"/>
    <col min="3848" max="3848" width="14.5546875" customWidth="1"/>
    <col min="3849" max="3849" width="11.109375" customWidth="1"/>
    <col min="3850" max="3850" width="10.33203125" customWidth="1"/>
    <col min="4097" max="4097" width="2.6640625" customWidth="1"/>
    <col min="4098" max="4098" width="0" hidden="1" customWidth="1"/>
    <col min="4099" max="4099" width="38.44140625" customWidth="1"/>
    <col min="4100" max="4100" width="18.6640625" customWidth="1"/>
    <col min="4101" max="4101" width="0" hidden="1" customWidth="1"/>
    <col min="4102" max="4102" width="14.5546875" customWidth="1"/>
    <col min="4103" max="4103" width="0" hidden="1" customWidth="1"/>
    <col min="4104" max="4104" width="14.5546875" customWidth="1"/>
    <col min="4105" max="4105" width="11.109375" customWidth="1"/>
    <col min="4106" max="4106" width="10.33203125" customWidth="1"/>
    <col min="4353" max="4353" width="2.6640625" customWidth="1"/>
    <col min="4354" max="4354" width="0" hidden="1" customWidth="1"/>
    <col min="4355" max="4355" width="38.44140625" customWidth="1"/>
    <col min="4356" max="4356" width="18.6640625" customWidth="1"/>
    <col min="4357" max="4357" width="0" hidden="1" customWidth="1"/>
    <col min="4358" max="4358" width="14.5546875" customWidth="1"/>
    <col min="4359" max="4359" width="0" hidden="1" customWidth="1"/>
    <col min="4360" max="4360" width="14.5546875" customWidth="1"/>
    <col min="4361" max="4361" width="11.109375" customWidth="1"/>
    <col min="4362" max="4362" width="10.33203125" customWidth="1"/>
    <col min="4609" max="4609" width="2.6640625" customWidth="1"/>
    <col min="4610" max="4610" width="0" hidden="1" customWidth="1"/>
    <col min="4611" max="4611" width="38.44140625" customWidth="1"/>
    <col min="4612" max="4612" width="18.6640625" customWidth="1"/>
    <col min="4613" max="4613" width="0" hidden="1" customWidth="1"/>
    <col min="4614" max="4614" width="14.5546875" customWidth="1"/>
    <col min="4615" max="4615" width="0" hidden="1" customWidth="1"/>
    <col min="4616" max="4616" width="14.5546875" customWidth="1"/>
    <col min="4617" max="4617" width="11.109375" customWidth="1"/>
    <col min="4618" max="4618" width="10.33203125" customWidth="1"/>
    <col min="4865" max="4865" width="2.6640625" customWidth="1"/>
    <col min="4866" max="4866" width="0" hidden="1" customWidth="1"/>
    <col min="4867" max="4867" width="38.44140625" customWidth="1"/>
    <col min="4868" max="4868" width="18.6640625" customWidth="1"/>
    <col min="4869" max="4869" width="0" hidden="1" customWidth="1"/>
    <col min="4870" max="4870" width="14.5546875" customWidth="1"/>
    <col min="4871" max="4871" width="0" hidden="1" customWidth="1"/>
    <col min="4872" max="4872" width="14.5546875" customWidth="1"/>
    <col min="4873" max="4873" width="11.109375" customWidth="1"/>
    <col min="4874" max="4874" width="10.33203125" customWidth="1"/>
    <col min="5121" max="5121" width="2.6640625" customWidth="1"/>
    <col min="5122" max="5122" width="0" hidden="1" customWidth="1"/>
    <col min="5123" max="5123" width="38.44140625" customWidth="1"/>
    <col min="5124" max="5124" width="18.6640625" customWidth="1"/>
    <col min="5125" max="5125" width="0" hidden="1" customWidth="1"/>
    <col min="5126" max="5126" width="14.5546875" customWidth="1"/>
    <col min="5127" max="5127" width="0" hidden="1" customWidth="1"/>
    <col min="5128" max="5128" width="14.5546875" customWidth="1"/>
    <col min="5129" max="5129" width="11.109375" customWidth="1"/>
    <col min="5130" max="5130" width="10.33203125" customWidth="1"/>
    <col min="5377" max="5377" width="2.6640625" customWidth="1"/>
    <col min="5378" max="5378" width="0" hidden="1" customWidth="1"/>
    <col min="5379" max="5379" width="38.44140625" customWidth="1"/>
    <col min="5380" max="5380" width="18.6640625" customWidth="1"/>
    <col min="5381" max="5381" width="0" hidden="1" customWidth="1"/>
    <col min="5382" max="5382" width="14.5546875" customWidth="1"/>
    <col min="5383" max="5383" width="0" hidden="1" customWidth="1"/>
    <col min="5384" max="5384" width="14.5546875" customWidth="1"/>
    <col min="5385" max="5385" width="11.109375" customWidth="1"/>
    <col min="5386" max="5386" width="10.33203125" customWidth="1"/>
    <col min="5633" max="5633" width="2.6640625" customWidth="1"/>
    <col min="5634" max="5634" width="0" hidden="1" customWidth="1"/>
    <col min="5635" max="5635" width="38.44140625" customWidth="1"/>
    <col min="5636" max="5636" width="18.6640625" customWidth="1"/>
    <col min="5637" max="5637" width="0" hidden="1" customWidth="1"/>
    <col min="5638" max="5638" width="14.5546875" customWidth="1"/>
    <col min="5639" max="5639" width="0" hidden="1" customWidth="1"/>
    <col min="5640" max="5640" width="14.5546875" customWidth="1"/>
    <col min="5641" max="5641" width="11.109375" customWidth="1"/>
    <col min="5642" max="5642" width="10.33203125" customWidth="1"/>
    <col min="5889" max="5889" width="2.6640625" customWidth="1"/>
    <col min="5890" max="5890" width="0" hidden="1" customWidth="1"/>
    <col min="5891" max="5891" width="38.44140625" customWidth="1"/>
    <col min="5892" max="5892" width="18.6640625" customWidth="1"/>
    <col min="5893" max="5893" width="0" hidden="1" customWidth="1"/>
    <col min="5894" max="5894" width="14.5546875" customWidth="1"/>
    <col min="5895" max="5895" width="0" hidden="1" customWidth="1"/>
    <col min="5896" max="5896" width="14.5546875" customWidth="1"/>
    <col min="5897" max="5897" width="11.109375" customWidth="1"/>
    <col min="5898" max="5898" width="10.33203125" customWidth="1"/>
    <col min="6145" max="6145" width="2.6640625" customWidth="1"/>
    <col min="6146" max="6146" width="0" hidden="1" customWidth="1"/>
    <col min="6147" max="6147" width="38.44140625" customWidth="1"/>
    <col min="6148" max="6148" width="18.6640625" customWidth="1"/>
    <col min="6149" max="6149" width="0" hidden="1" customWidth="1"/>
    <col min="6150" max="6150" width="14.5546875" customWidth="1"/>
    <col min="6151" max="6151" width="0" hidden="1" customWidth="1"/>
    <col min="6152" max="6152" width="14.5546875" customWidth="1"/>
    <col min="6153" max="6153" width="11.109375" customWidth="1"/>
    <col min="6154" max="6154" width="10.33203125" customWidth="1"/>
    <col min="6401" max="6401" width="2.6640625" customWidth="1"/>
    <col min="6402" max="6402" width="0" hidden="1" customWidth="1"/>
    <col min="6403" max="6403" width="38.44140625" customWidth="1"/>
    <col min="6404" max="6404" width="18.6640625" customWidth="1"/>
    <col min="6405" max="6405" width="0" hidden="1" customWidth="1"/>
    <col min="6406" max="6406" width="14.5546875" customWidth="1"/>
    <col min="6407" max="6407" width="0" hidden="1" customWidth="1"/>
    <col min="6408" max="6408" width="14.5546875" customWidth="1"/>
    <col min="6409" max="6409" width="11.109375" customWidth="1"/>
    <col min="6410" max="6410" width="10.33203125" customWidth="1"/>
    <col min="6657" max="6657" width="2.6640625" customWidth="1"/>
    <col min="6658" max="6658" width="0" hidden="1" customWidth="1"/>
    <col min="6659" max="6659" width="38.44140625" customWidth="1"/>
    <col min="6660" max="6660" width="18.6640625" customWidth="1"/>
    <col min="6661" max="6661" width="0" hidden="1" customWidth="1"/>
    <col min="6662" max="6662" width="14.5546875" customWidth="1"/>
    <col min="6663" max="6663" width="0" hidden="1" customWidth="1"/>
    <col min="6664" max="6664" width="14.5546875" customWidth="1"/>
    <col min="6665" max="6665" width="11.109375" customWidth="1"/>
    <col min="6666" max="6666" width="10.33203125" customWidth="1"/>
    <col min="6913" max="6913" width="2.6640625" customWidth="1"/>
    <col min="6914" max="6914" width="0" hidden="1" customWidth="1"/>
    <col min="6915" max="6915" width="38.44140625" customWidth="1"/>
    <col min="6916" max="6916" width="18.6640625" customWidth="1"/>
    <col min="6917" max="6917" width="0" hidden="1" customWidth="1"/>
    <col min="6918" max="6918" width="14.5546875" customWidth="1"/>
    <col min="6919" max="6919" width="0" hidden="1" customWidth="1"/>
    <col min="6920" max="6920" width="14.5546875" customWidth="1"/>
    <col min="6921" max="6921" width="11.109375" customWidth="1"/>
    <col min="6922" max="6922" width="10.33203125" customWidth="1"/>
    <col min="7169" max="7169" width="2.6640625" customWidth="1"/>
    <col min="7170" max="7170" width="0" hidden="1" customWidth="1"/>
    <col min="7171" max="7171" width="38.44140625" customWidth="1"/>
    <col min="7172" max="7172" width="18.6640625" customWidth="1"/>
    <col min="7173" max="7173" width="0" hidden="1" customWidth="1"/>
    <col min="7174" max="7174" width="14.5546875" customWidth="1"/>
    <col min="7175" max="7175" width="0" hidden="1" customWidth="1"/>
    <col min="7176" max="7176" width="14.5546875" customWidth="1"/>
    <col min="7177" max="7177" width="11.109375" customWidth="1"/>
    <col min="7178" max="7178" width="10.33203125" customWidth="1"/>
    <col min="7425" max="7425" width="2.6640625" customWidth="1"/>
    <col min="7426" max="7426" width="0" hidden="1" customWidth="1"/>
    <col min="7427" max="7427" width="38.44140625" customWidth="1"/>
    <col min="7428" max="7428" width="18.6640625" customWidth="1"/>
    <col min="7429" max="7429" width="0" hidden="1" customWidth="1"/>
    <col min="7430" max="7430" width="14.5546875" customWidth="1"/>
    <col min="7431" max="7431" width="0" hidden="1" customWidth="1"/>
    <col min="7432" max="7432" width="14.5546875" customWidth="1"/>
    <col min="7433" max="7433" width="11.109375" customWidth="1"/>
    <col min="7434" max="7434" width="10.33203125" customWidth="1"/>
    <col min="7681" max="7681" width="2.6640625" customWidth="1"/>
    <col min="7682" max="7682" width="0" hidden="1" customWidth="1"/>
    <col min="7683" max="7683" width="38.44140625" customWidth="1"/>
    <col min="7684" max="7684" width="18.6640625" customWidth="1"/>
    <col min="7685" max="7685" width="0" hidden="1" customWidth="1"/>
    <col min="7686" max="7686" width="14.5546875" customWidth="1"/>
    <col min="7687" max="7687" width="0" hidden="1" customWidth="1"/>
    <col min="7688" max="7688" width="14.5546875" customWidth="1"/>
    <col min="7689" max="7689" width="11.109375" customWidth="1"/>
    <col min="7690" max="7690" width="10.33203125" customWidth="1"/>
    <col min="7937" max="7937" width="2.6640625" customWidth="1"/>
    <col min="7938" max="7938" width="0" hidden="1" customWidth="1"/>
    <col min="7939" max="7939" width="38.44140625" customWidth="1"/>
    <col min="7940" max="7940" width="18.6640625" customWidth="1"/>
    <col min="7941" max="7941" width="0" hidden="1" customWidth="1"/>
    <col min="7942" max="7942" width="14.5546875" customWidth="1"/>
    <col min="7943" max="7943" width="0" hidden="1" customWidth="1"/>
    <col min="7944" max="7944" width="14.5546875" customWidth="1"/>
    <col min="7945" max="7945" width="11.109375" customWidth="1"/>
    <col min="7946" max="7946" width="10.33203125" customWidth="1"/>
    <col min="8193" max="8193" width="2.6640625" customWidth="1"/>
    <col min="8194" max="8194" width="0" hidden="1" customWidth="1"/>
    <col min="8195" max="8195" width="38.44140625" customWidth="1"/>
    <col min="8196" max="8196" width="18.6640625" customWidth="1"/>
    <col min="8197" max="8197" width="0" hidden="1" customWidth="1"/>
    <col min="8198" max="8198" width="14.5546875" customWidth="1"/>
    <col min="8199" max="8199" width="0" hidden="1" customWidth="1"/>
    <col min="8200" max="8200" width="14.5546875" customWidth="1"/>
    <col min="8201" max="8201" width="11.109375" customWidth="1"/>
    <col min="8202" max="8202" width="10.33203125" customWidth="1"/>
    <col min="8449" max="8449" width="2.6640625" customWidth="1"/>
    <col min="8450" max="8450" width="0" hidden="1" customWidth="1"/>
    <col min="8451" max="8451" width="38.44140625" customWidth="1"/>
    <col min="8452" max="8452" width="18.6640625" customWidth="1"/>
    <col min="8453" max="8453" width="0" hidden="1" customWidth="1"/>
    <col min="8454" max="8454" width="14.5546875" customWidth="1"/>
    <col min="8455" max="8455" width="0" hidden="1" customWidth="1"/>
    <col min="8456" max="8456" width="14.5546875" customWidth="1"/>
    <col min="8457" max="8457" width="11.109375" customWidth="1"/>
    <col min="8458" max="8458" width="10.33203125" customWidth="1"/>
    <col min="8705" max="8705" width="2.6640625" customWidth="1"/>
    <col min="8706" max="8706" width="0" hidden="1" customWidth="1"/>
    <col min="8707" max="8707" width="38.44140625" customWidth="1"/>
    <col min="8708" max="8708" width="18.6640625" customWidth="1"/>
    <col min="8709" max="8709" width="0" hidden="1" customWidth="1"/>
    <col min="8710" max="8710" width="14.5546875" customWidth="1"/>
    <col min="8711" max="8711" width="0" hidden="1" customWidth="1"/>
    <col min="8712" max="8712" width="14.5546875" customWidth="1"/>
    <col min="8713" max="8713" width="11.109375" customWidth="1"/>
    <col min="8714" max="8714" width="10.33203125" customWidth="1"/>
    <col min="8961" max="8961" width="2.6640625" customWidth="1"/>
    <col min="8962" max="8962" width="0" hidden="1" customWidth="1"/>
    <col min="8963" max="8963" width="38.44140625" customWidth="1"/>
    <col min="8964" max="8964" width="18.6640625" customWidth="1"/>
    <col min="8965" max="8965" width="0" hidden="1" customWidth="1"/>
    <col min="8966" max="8966" width="14.5546875" customWidth="1"/>
    <col min="8967" max="8967" width="0" hidden="1" customWidth="1"/>
    <col min="8968" max="8968" width="14.5546875" customWidth="1"/>
    <col min="8969" max="8969" width="11.109375" customWidth="1"/>
    <col min="8970" max="8970" width="10.33203125" customWidth="1"/>
    <col min="9217" max="9217" width="2.6640625" customWidth="1"/>
    <col min="9218" max="9218" width="0" hidden="1" customWidth="1"/>
    <col min="9219" max="9219" width="38.44140625" customWidth="1"/>
    <col min="9220" max="9220" width="18.6640625" customWidth="1"/>
    <col min="9221" max="9221" width="0" hidden="1" customWidth="1"/>
    <col min="9222" max="9222" width="14.5546875" customWidth="1"/>
    <col min="9223" max="9223" width="0" hidden="1" customWidth="1"/>
    <col min="9224" max="9224" width="14.5546875" customWidth="1"/>
    <col min="9225" max="9225" width="11.109375" customWidth="1"/>
    <col min="9226" max="9226" width="10.33203125" customWidth="1"/>
    <col min="9473" max="9473" width="2.6640625" customWidth="1"/>
    <col min="9474" max="9474" width="0" hidden="1" customWidth="1"/>
    <col min="9475" max="9475" width="38.44140625" customWidth="1"/>
    <col min="9476" max="9476" width="18.6640625" customWidth="1"/>
    <col min="9477" max="9477" width="0" hidden="1" customWidth="1"/>
    <col min="9478" max="9478" width="14.5546875" customWidth="1"/>
    <col min="9479" max="9479" width="0" hidden="1" customWidth="1"/>
    <col min="9480" max="9480" width="14.5546875" customWidth="1"/>
    <col min="9481" max="9481" width="11.109375" customWidth="1"/>
    <col min="9482" max="9482" width="10.33203125" customWidth="1"/>
    <col min="9729" max="9729" width="2.6640625" customWidth="1"/>
    <col min="9730" max="9730" width="0" hidden="1" customWidth="1"/>
    <col min="9731" max="9731" width="38.44140625" customWidth="1"/>
    <col min="9732" max="9732" width="18.6640625" customWidth="1"/>
    <col min="9733" max="9733" width="0" hidden="1" customWidth="1"/>
    <col min="9734" max="9734" width="14.5546875" customWidth="1"/>
    <col min="9735" max="9735" width="0" hidden="1" customWidth="1"/>
    <col min="9736" max="9736" width="14.5546875" customWidth="1"/>
    <col min="9737" max="9737" width="11.109375" customWidth="1"/>
    <col min="9738" max="9738" width="10.33203125" customWidth="1"/>
    <col min="9985" max="9985" width="2.6640625" customWidth="1"/>
    <col min="9986" max="9986" width="0" hidden="1" customWidth="1"/>
    <col min="9987" max="9987" width="38.44140625" customWidth="1"/>
    <col min="9988" max="9988" width="18.6640625" customWidth="1"/>
    <col min="9989" max="9989" width="0" hidden="1" customWidth="1"/>
    <col min="9990" max="9990" width="14.5546875" customWidth="1"/>
    <col min="9991" max="9991" width="0" hidden="1" customWidth="1"/>
    <col min="9992" max="9992" width="14.5546875" customWidth="1"/>
    <col min="9993" max="9993" width="11.109375" customWidth="1"/>
    <col min="9994" max="9994" width="10.33203125" customWidth="1"/>
    <col min="10241" max="10241" width="2.6640625" customWidth="1"/>
    <col min="10242" max="10242" width="0" hidden="1" customWidth="1"/>
    <col min="10243" max="10243" width="38.44140625" customWidth="1"/>
    <col min="10244" max="10244" width="18.6640625" customWidth="1"/>
    <col min="10245" max="10245" width="0" hidden="1" customWidth="1"/>
    <col min="10246" max="10246" width="14.5546875" customWidth="1"/>
    <col min="10247" max="10247" width="0" hidden="1" customWidth="1"/>
    <col min="10248" max="10248" width="14.5546875" customWidth="1"/>
    <col min="10249" max="10249" width="11.109375" customWidth="1"/>
    <col min="10250" max="10250" width="10.33203125" customWidth="1"/>
    <col min="10497" max="10497" width="2.6640625" customWidth="1"/>
    <col min="10498" max="10498" width="0" hidden="1" customWidth="1"/>
    <col min="10499" max="10499" width="38.44140625" customWidth="1"/>
    <col min="10500" max="10500" width="18.6640625" customWidth="1"/>
    <col min="10501" max="10501" width="0" hidden="1" customWidth="1"/>
    <col min="10502" max="10502" width="14.5546875" customWidth="1"/>
    <col min="10503" max="10503" width="0" hidden="1" customWidth="1"/>
    <col min="10504" max="10504" width="14.5546875" customWidth="1"/>
    <col min="10505" max="10505" width="11.109375" customWidth="1"/>
    <col min="10506" max="10506" width="10.33203125" customWidth="1"/>
    <col min="10753" max="10753" width="2.6640625" customWidth="1"/>
    <col min="10754" max="10754" width="0" hidden="1" customWidth="1"/>
    <col min="10755" max="10755" width="38.44140625" customWidth="1"/>
    <col min="10756" max="10756" width="18.6640625" customWidth="1"/>
    <col min="10757" max="10757" width="0" hidden="1" customWidth="1"/>
    <col min="10758" max="10758" width="14.5546875" customWidth="1"/>
    <col min="10759" max="10759" width="0" hidden="1" customWidth="1"/>
    <col min="10760" max="10760" width="14.5546875" customWidth="1"/>
    <col min="10761" max="10761" width="11.109375" customWidth="1"/>
    <col min="10762" max="10762" width="10.33203125" customWidth="1"/>
    <col min="11009" max="11009" width="2.6640625" customWidth="1"/>
    <col min="11010" max="11010" width="0" hidden="1" customWidth="1"/>
    <col min="11011" max="11011" width="38.44140625" customWidth="1"/>
    <col min="11012" max="11012" width="18.6640625" customWidth="1"/>
    <col min="11013" max="11013" width="0" hidden="1" customWidth="1"/>
    <col min="11014" max="11014" width="14.5546875" customWidth="1"/>
    <col min="11015" max="11015" width="0" hidden="1" customWidth="1"/>
    <col min="11016" max="11016" width="14.5546875" customWidth="1"/>
    <col min="11017" max="11017" width="11.109375" customWidth="1"/>
    <col min="11018" max="11018" width="10.33203125" customWidth="1"/>
    <col min="11265" max="11265" width="2.6640625" customWidth="1"/>
    <col min="11266" max="11266" width="0" hidden="1" customWidth="1"/>
    <col min="11267" max="11267" width="38.44140625" customWidth="1"/>
    <col min="11268" max="11268" width="18.6640625" customWidth="1"/>
    <col min="11269" max="11269" width="0" hidden="1" customWidth="1"/>
    <col min="11270" max="11270" width="14.5546875" customWidth="1"/>
    <col min="11271" max="11271" width="0" hidden="1" customWidth="1"/>
    <col min="11272" max="11272" width="14.5546875" customWidth="1"/>
    <col min="11273" max="11273" width="11.109375" customWidth="1"/>
    <col min="11274" max="11274" width="10.33203125" customWidth="1"/>
    <col min="11521" max="11521" width="2.6640625" customWidth="1"/>
    <col min="11522" max="11522" width="0" hidden="1" customWidth="1"/>
    <col min="11523" max="11523" width="38.44140625" customWidth="1"/>
    <col min="11524" max="11524" width="18.6640625" customWidth="1"/>
    <col min="11525" max="11525" width="0" hidden="1" customWidth="1"/>
    <col min="11526" max="11526" width="14.5546875" customWidth="1"/>
    <col min="11527" max="11527" width="0" hidden="1" customWidth="1"/>
    <col min="11528" max="11528" width="14.5546875" customWidth="1"/>
    <col min="11529" max="11529" width="11.109375" customWidth="1"/>
    <col min="11530" max="11530" width="10.33203125" customWidth="1"/>
    <col min="11777" max="11777" width="2.6640625" customWidth="1"/>
    <col min="11778" max="11778" width="0" hidden="1" customWidth="1"/>
    <col min="11779" max="11779" width="38.44140625" customWidth="1"/>
    <col min="11780" max="11780" width="18.6640625" customWidth="1"/>
    <col min="11781" max="11781" width="0" hidden="1" customWidth="1"/>
    <col min="11782" max="11782" width="14.5546875" customWidth="1"/>
    <col min="11783" max="11783" width="0" hidden="1" customWidth="1"/>
    <col min="11784" max="11784" width="14.5546875" customWidth="1"/>
    <col min="11785" max="11785" width="11.109375" customWidth="1"/>
    <col min="11786" max="11786" width="10.33203125" customWidth="1"/>
    <col min="12033" max="12033" width="2.6640625" customWidth="1"/>
    <col min="12034" max="12034" width="0" hidden="1" customWidth="1"/>
    <col min="12035" max="12035" width="38.44140625" customWidth="1"/>
    <col min="12036" max="12036" width="18.6640625" customWidth="1"/>
    <col min="12037" max="12037" width="0" hidden="1" customWidth="1"/>
    <col min="12038" max="12038" width="14.5546875" customWidth="1"/>
    <col min="12039" max="12039" width="0" hidden="1" customWidth="1"/>
    <col min="12040" max="12040" width="14.5546875" customWidth="1"/>
    <col min="12041" max="12041" width="11.109375" customWidth="1"/>
    <col min="12042" max="12042" width="10.33203125" customWidth="1"/>
    <col min="12289" max="12289" width="2.6640625" customWidth="1"/>
    <col min="12290" max="12290" width="0" hidden="1" customWidth="1"/>
    <col min="12291" max="12291" width="38.44140625" customWidth="1"/>
    <col min="12292" max="12292" width="18.6640625" customWidth="1"/>
    <col min="12293" max="12293" width="0" hidden="1" customWidth="1"/>
    <col min="12294" max="12294" width="14.5546875" customWidth="1"/>
    <col min="12295" max="12295" width="0" hidden="1" customWidth="1"/>
    <col min="12296" max="12296" width="14.5546875" customWidth="1"/>
    <col min="12297" max="12297" width="11.109375" customWidth="1"/>
    <col min="12298" max="12298" width="10.33203125" customWidth="1"/>
    <col min="12545" max="12545" width="2.6640625" customWidth="1"/>
    <col min="12546" max="12546" width="0" hidden="1" customWidth="1"/>
    <col min="12547" max="12547" width="38.44140625" customWidth="1"/>
    <col min="12548" max="12548" width="18.6640625" customWidth="1"/>
    <col min="12549" max="12549" width="0" hidden="1" customWidth="1"/>
    <col min="12550" max="12550" width="14.5546875" customWidth="1"/>
    <col min="12551" max="12551" width="0" hidden="1" customWidth="1"/>
    <col min="12552" max="12552" width="14.5546875" customWidth="1"/>
    <col min="12553" max="12553" width="11.109375" customWidth="1"/>
    <col min="12554" max="12554" width="10.33203125" customWidth="1"/>
    <col min="12801" max="12801" width="2.6640625" customWidth="1"/>
    <col min="12802" max="12802" width="0" hidden="1" customWidth="1"/>
    <col min="12803" max="12803" width="38.44140625" customWidth="1"/>
    <col min="12804" max="12804" width="18.6640625" customWidth="1"/>
    <col min="12805" max="12805" width="0" hidden="1" customWidth="1"/>
    <col min="12806" max="12806" width="14.5546875" customWidth="1"/>
    <col min="12807" max="12807" width="0" hidden="1" customWidth="1"/>
    <col min="12808" max="12808" width="14.5546875" customWidth="1"/>
    <col min="12809" max="12809" width="11.109375" customWidth="1"/>
    <col min="12810" max="12810" width="10.33203125" customWidth="1"/>
    <col min="13057" max="13057" width="2.6640625" customWidth="1"/>
    <col min="13058" max="13058" width="0" hidden="1" customWidth="1"/>
    <col min="13059" max="13059" width="38.44140625" customWidth="1"/>
    <col min="13060" max="13060" width="18.6640625" customWidth="1"/>
    <col min="13061" max="13061" width="0" hidden="1" customWidth="1"/>
    <col min="13062" max="13062" width="14.5546875" customWidth="1"/>
    <col min="13063" max="13063" width="0" hidden="1" customWidth="1"/>
    <col min="13064" max="13064" width="14.5546875" customWidth="1"/>
    <col min="13065" max="13065" width="11.109375" customWidth="1"/>
    <col min="13066" max="13066" width="10.33203125" customWidth="1"/>
    <col min="13313" max="13313" width="2.6640625" customWidth="1"/>
    <col min="13314" max="13314" width="0" hidden="1" customWidth="1"/>
    <col min="13315" max="13315" width="38.44140625" customWidth="1"/>
    <col min="13316" max="13316" width="18.6640625" customWidth="1"/>
    <col min="13317" max="13317" width="0" hidden="1" customWidth="1"/>
    <col min="13318" max="13318" width="14.5546875" customWidth="1"/>
    <col min="13319" max="13319" width="0" hidden="1" customWidth="1"/>
    <col min="13320" max="13320" width="14.5546875" customWidth="1"/>
    <col min="13321" max="13321" width="11.109375" customWidth="1"/>
    <col min="13322" max="13322" width="10.33203125" customWidth="1"/>
    <col min="13569" max="13569" width="2.6640625" customWidth="1"/>
    <col min="13570" max="13570" width="0" hidden="1" customWidth="1"/>
    <col min="13571" max="13571" width="38.44140625" customWidth="1"/>
    <col min="13572" max="13572" width="18.6640625" customWidth="1"/>
    <col min="13573" max="13573" width="0" hidden="1" customWidth="1"/>
    <col min="13574" max="13574" width="14.5546875" customWidth="1"/>
    <col min="13575" max="13575" width="0" hidden="1" customWidth="1"/>
    <col min="13576" max="13576" width="14.5546875" customWidth="1"/>
    <col min="13577" max="13577" width="11.109375" customWidth="1"/>
    <col min="13578" max="13578" width="10.33203125" customWidth="1"/>
    <col min="13825" max="13825" width="2.6640625" customWidth="1"/>
    <col min="13826" max="13826" width="0" hidden="1" customWidth="1"/>
    <col min="13827" max="13827" width="38.44140625" customWidth="1"/>
    <col min="13828" max="13828" width="18.6640625" customWidth="1"/>
    <col min="13829" max="13829" width="0" hidden="1" customWidth="1"/>
    <col min="13830" max="13830" width="14.5546875" customWidth="1"/>
    <col min="13831" max="13831" width="0" hidden="1" customWidth="1"/>
    <col min="13832" max="13832" width="14.5546875" customWidth="1"/>
    <col min="13833" max="13833" width="11.109375" customWidth="1"/>
    <col min="13834" max="13834" width="10.33203125" customWidth="1"/>
    <col min="14081" max="14081" width="2.6640625" customWidth="1"/>
    <col min="14082" max="14082" width="0" hidden="1" customWidth="1"/>
    <col min="14083" max="14083" width="38.44140625" customWidth="1"/>
    <col min="14084" max="14084" width="18.6640625" customWidth="1"/>
    <col min="14085" max="14085" width="0" hidden="1" customWidth="1"/>
    <col min="14086" max="14086" width="14.5546875" customWidth="1"/>
    <col min="14087" max="14087" width="0" hidden="1" customWidth="1"/>
    <col min="14088" max="14088" width="14.5546875" customWidth="1"/>
    <col min="14089" max="14089" width="11.109375" customWidth="1"/>
    <col min="14090" max="14090" width="10.33203125" customWidth="1"/>
    <col min="14337" max="14337" width="2.6640625" customWidth="1"/>
    <col min="14338" max="14338" width="0" hidden="1" customWidth="1"/>
    <col min="14339" max="14339" width="38.44140625" customWidth="1"/>
    <col min="14340" max="14340" width="18.6640625" customWidth="1"/>
    <col min="14341" max="14341" width="0" hidden="1" customWidth="1"/>
    <col min="14342" max="14342" width="14.5546875" customWidth="1"/>
    <col min="14343" max="14343" width="0" hidden="1" customWidth="1"/>
    <col min="14344" max="14344" width="14.5546875" customWidth="1"/>
    <col min="14345" max="14345" width="11.109375" customWidth="1"/>
    <col min="14346" max="14346" width="10.33203125" customWidth="1"/>
    <col min="14593" max="14593" width="2.6640625" customWidth="1"/>
    <col min="14594" max="14594" width="0" hidden="1" customWidth="1"/>
    <col min="14595" max="14595" width="38.44140625" customWidth="1"/>
    <col min="14596" max="14596" width="18.6640625" customWidth="1"/>
    <col min="14597" max="14597" width="0" hidden="1" customWidth="1"/>
    <col min="14598" max="14598" width="14.5546875" customWidth="1"/>
    <col min="14599" max="14599" width="0" hidden="1" customWidth="1"/>
    <col min="14600" max="14600" width="14.5546875" customWidth="1"/>
    <col min="14601" max="14601" width="11.109375" customWidth="1"/>
    <col min="14602" max="14602" width="10.33203125" customWidth="1"/>
    <col min="14849" max="14849" width="2.6640625" customWidth="1"/>
    <col min="14850" max="14850" width="0" hidden="1" customWidth="1"/>
    <col min="14851" max="14851" width="38.44140625" customWidth="1"/>
    <col min="14852" max="14852" width="18.6640625" customWidth="1"/>
    <col min="14853" max="14853" width="0" hidden="1" customWidth="1"/>
    <col min="14854" max="14854" width="14.5546875" customWidth="1"/>
    <col min="14855" max="14855" width="0" hidden="1" customWidth="1"/>
    <col min="14856" max="14856" width="14.5546875" customWidth="1"/>
    <col min="14857" max="14857" width="11.109375" customWidth="1"/>
    <col min="14858" max="14858" width="10.33203125" customWidth="1"/>
    <col min="15105" max="15105" width="2.6640625" customWidth="1"/>
    <col min="15106" max="15106" width="0" hidden="1" customWidth="1"/>
    <col min="15107" max="15107" width="38.44140625" customWidth="1"/>
    <col min="15108" max="15108" width="18.6640625" customWidth="1"/>
    <col min="15109" max="15109" width="0" hidden="1" customWidth="1"/>
    <col min="15110" max="15110" width="14.5546875" customWidth="1"/>
    <col min="15111" max="15111" width="0" hidden="1" customWidth="1"/>
    <col min="15112" max="15112" width="14.5546875" customWidth="1"/>
    <col min="15113" max="15113" width="11.109375" customWidth="1"/>
    <col min="15114" max="15114" width="10.33203125" customWidth="1"/>
    <col min="15361" max="15361" width="2.6640625" customWidth="1"/>
    <col min="15362" max="15362" width="0" hidden="1" customWidth="1"/>
    <col min="15363" max="15363" width="38.44140625" customWidth="1"/>
    <col min="15364" max="15364" width="18.6640625" customWidth="1"/>
    <col min="15365" max="15365" width="0" hidden="1" customWidth="1"/>
    <col min="15366" max="15366" width="14.5546875" customWidth="1"/>
    <col min="15367" max="15367" width="0" hidden="1" customWidth="1"/>
    <col min="15368" max="15368" width="14.5546875" customWidth="1"/>
    <col min="15369" max="15369" width="11.109375" customWidth="1"/>
    <col min="15370" max="15370" width="10.33203125" customWidth="1"/>
    <col min="15617" max="15617" width="2.6640625" customWidth="1"/>
    <col min="15618" max="15618" width="0" hidden="1" customWidth="1"/>
    <col min="15619" max="15619" width="38.44140625" customWidth="1"/>
    <col min="15620" max="15620" width="18.6640625" customWidth="1"/>
    <col min="15621" max="15621" width="0" hidden="1" customWidth="1"/>
    <col min="15622" max="15622" width="14.5546875" customWidth="1"/>
    <col min="15623" max="15623" width="0" hidden="1" customWidth="1"/>
    <col min="15624" max="15624" width="14.5546875" customWidth="1"/>
    <col min="15625" max="15625" width="11.109375" customWidth="1"/>
    <col min="15626" max="15626" width="10.33203125" customWidth="1"/>
    <col min="15873" max="15873" width="2.6640625" customWidth="1"/>
    <col min="15874" max="15874" width="0" hidden="1" customWidth="1"/>
    <col min="15875" max="15875" width="38.44140625" customWidth="1"/>
    <col min="15876" max="15876" width="18.6640625" customWidth="1"/>
    <col min="15877" max="15877" width="0" hidden="1" customWidth="1"/>
    <col min="15878" max="15878" width="14.5546875" customWidth="1"/>
    <col min="15879" max="15879" width="0" hidden="1" customWidth="1"/>
    <col min="15880" max="15880" width="14.5546875" customWidth="1"/>
    <col min="15881" max="15881" width="11.109375" customWidth="1"/>
    <col min="15882" max="15882" width="10.33203125" customWidth="1"/>
    <col min="16129" max="16129" width="2.6640625" customWidth="1"/>
    <col min="16130" max="16130" width="0" hidden="1" customWidth="1"/>
    <col min="16131" max="16131" width="38.44140625" customWidth="1"/>
    <col min="16132" max="16132" width="18.6640625" customWidth="1"/>
    <col min="16133" max="16133" width="0" hidden="1" customWidth="1"/>
    <col min="16134" max="16134" width="14.5546875" customWidth="1"/>
    <col min="16135" max="16135" width="0" hidden="1" customWidth="1"/>
    <col min="16136" max="16136" width="14.5546875" customWidth="1"/>
    <col min="16137" max="16137" width="11.109375" customWidth="1"/>
    <col min="16138" max="16138" width="10.33203125" customWidth="1"/>
  </cols>
  <sheetData>
    <row r="1" spans="1:11" ht="17.399999999999999" x14ac:dyDescent="0.3">
      <c r="C1" s="92" t="s">
        <v>456</v>
      </c>
    </row>
    <row r="2" spans="1:11" ht="15" thickBot="1" x14ac:dyDescent="0.35"/>
    <row r="3" spans="1:11" s="81" customFormat="1" ht="157.80000000000001" customHeight="1" thickTop="1" thickBot="1" x14ac:dyDescent="0.35">
      <c r="A3" s="80"/>
      <c r="B3" s="110" t="s">
        <v>8</v>
      </c>
      <c r="C3" s="84" t="s">
        <v>9</v>
      </c>
      <c r="D3" s="84" t="s">
        <v>10</v>
      </c>
      <c r="F3" s="82" t="s">
        <v>11</v>
      </c>
      <c r="G3" s="83" t="s">
        <v>12</v>
      </c>
      <c r="H3" s="83" t="s">
        <v>459</v>
      </c>
      <c r="I3" s="83" t="s">
        <v>457</v>
      </c>
      <c r="K3" s="93" t="s">
        <v>458</v>
      </c>
    </row>
    <row r="4" spans="1:11" ht="15" thickTop="1" x14ac:dyDescent="0.3">
      <c r="B4" s="111"/>
      <c r="C4" s="85"/>
      <c r="D4" s="86"/>
      <c r="E4" s="87"/>
      <c r="F4" s="88" t="s">
        <v>13</v>
      </c>
      <c r="G4" s="89"/>
      <c r="H4" s="90"/>
      <c r="I4" s="91"/>
    </row>
    <row r="5" spans="1:11" ht="15.6" x14ac:dyDescent="0.3">
      <c r="B5" s="22" t="s">
        <v>14</v>
      </c>
      <c r="C5" s="23" t="s">
        <v>15</v>
      </c>
      <c r="D5" s="78" t="s">
        <v>16</v>
      </c>
      <c r="E5" s="24" t="s">
        <v>17</v>
      </c>
      <c r="F5" s="25">
        <v>180</v>
      </c>
      <c r="G5" s="25">
        <v>72</v>
      </c>
      <c r="H5" s="26">
        <f>G5-5.91</f>
        <v>66.09</v>
      </c>
      <c r="I5" s="26">
        <f>G5-2.91</f>
        <v>69.09</v>
      </c>
    </row>
    <row r="6" spans="1:11" ht="15.6" x14ac:dyDescent="0.3">
      <c r="B6" s="27" t="s">
        <v>18</v>
      </c>
      <c r="C6" s="23" t="s">
        <v>19</v>
      </c>
      <c r="D6" s="78" t="s">
        <v>16</v>
      </c>
      <c r="E6" s="24" t="s">
        <v>20</v>
      </c>
      <c r="F6" s="28">
        <v>120</v>
      </c>
      <c r="G6" s="28">
        <v>70</v>
      </c>
      <c r="H6" s="29">
        <f t="shared" ref="H6:H69" si="0">G6-5.91</f>
        <v>64.09</v>
      </c>
      <c r="I6" s="26">
        <f t="shared" ref="I6:I42" si="1">G6-2.91</f>
        <v>67.09</v>
      </c>
    </row>
    <row r="7" spans="1:11" ht="15.6" x14ac:dyDescent="0.3">
      <c r="B7" s="22" t="s">
        <v>21</v>
      </c>
      <c r="C7" s="30" t="s">
        <v>22</v>
      </c>
      <c r="D7" s="78" t="s">
        <v>16</v>
      </c>
      <c r="E7" s="31" t="s">
        <v>23</v>
      </c>
      <c r="F7" s="28">
        <v>175</v>
      </c>
      <c r="G7" s="28">
        <v>90</v>
      </c>
      <c r="H7" s="29">
        <f t="shared" si="0"/>
        <v>84.09</v>
      </c>
      <c r="I7" s="26">
        <f t="shared" si="1"/>
        <v>87.09</v>
      </c>
    </row>
    <row r="8" spans="1:11" ht="15.6" x14ac:dyDescent="0.3">
      <c r="B8" s="32" t="s">
        <v>24</v>
      </c>
      <c r="C8" s="23" t="s">
        <v>25</v>
      </c>
      <c r="D8" s="78" t="s">
        <v>16</v>
      </c>
      <c r="E8" s="24" t="s">
        <v>26</v>
      </c>
      <c r="F8" s="28">
        <v>135</v>
      </c>
      <c r="G8" s="28">
        <v>70</v>
      </c>
      <c r="H8" s="29">
        <f t="shared" si="0"/>
        <v>64.09</v>
      </c>
      <c r="I8" s="26">
        <f t="shared" si="1"/>
        <v>67.09</v>
      </c>
    </row>
    <row r="9" spans="1:11" ht="15.6" x14ac:dyDescent="0.3">
      <c r="B9" s="27" t="s">
        <v>27</v>
      </c>
      <c r="C9" s="23" t="s">
        <v>28</v>
      </c>
      <c r="D9" s="78" t="s">
        <v>16</v>
      </c>
      <c r="E9" s="24" t="s">
        <v>20</v>
      </c>
      <c r="F9" s="25">
        <v>125</v>
      </c>
      <c r="G9" s="28">
        <v>70</v>
      </c>
      <c r="H9" s="29">
        <f t="shared" si="0"/>
        <v>64.09</v>
      </c>
      <c r="I9" s="26">
        <f t="shared" si="1"/>
        <v>67.09</v>
      </c>
    </row>
    <row r="10" spans="1:11" ht="15.6" x14ac:dyDescent="0.3">
      <c r="B10" s="27" t="s">
        <v>29</v>
      </c>
      <c r="C10" s="23" t="s">
        <v>30</v>
      </c>
      <c r="D10" s="78" t="s">
        <v>16</v>
      </c>
      <c r="E10" s="24" t="s">
        <v>23</v>
      </c>
      <c r="F10" s="25">
        <v>293</v>
      </c>
      <c r="G10" s="25">
        <v>105</v>
      </c>
      <c r="H10" s="26">
        <f t="shared" si="0"/>
        <v>99.09</v>
      </c>
      <c r="I10" s="26">
        <f t="shared" si="1"/>
        <v>102.09</v>
      </c>
    </row>
    <row r="11" spans="1:11" ht="15.6" x14ac:dyDescent="0.3">
      <c r="B11" s="27" t="s">
        <v>31</v>
      </c>
      <c r="C11" s="23" t="s">
        <v>32</v>
      </c>
      <c r="D11" s="78" t="s">
        <v>16</v>
      </c>
      <c r="E11" s="33" t="s">
        <v>23</v>
      </c>
      <c r="F11" s="25">
        <v>266</v>
      </c>
      <c r="G11" s="25">
        <v>105</v>
      </c>
      <c r="H11" s="26">
        <f t="shared" si="0"/>
        <v>99.09</v>
      </c>
      <c r="I11" s="26">
        <f t="shared" si="1"/>
        <v>102.09</v>
      </c>
    </row>
    <row r="12" spans="1:11" ht="15.6" x14ac:dyDescent="0.3">
      <c r="B12" s="32" t="s">
        <v>33</v>
      </c>
      <c r="C12" s="23" t="s">
        <v>34</v>
      </c>
      <c r="D12" s="78" t="s">
        <v>16</v>
      </c>
      <c r="E12" s="24" t="s">
        <v>26</v>
      </c>
      <c r="F12" s="28">
        <v>200</v>
      </c>
      <c r="G12" s="28">
        <v>85</v>
      </c>
      <c r="H12" s="29">
        <f t="shared" si="0"/>
        <v>79.09</v>
      </c>
      <c r="I12" s="26">
        <f t="shared" si="1"/>
        <v>82.09</v>
      </c>
    </row>
    <row r="13" spans="1:11" ht="15.6" x14ac:dyDescent="0.3">
      <c r="B13" s="22" t="s">
        <v>35</v>
      </c>
      <c r="C13" s="23" t="s">
        <v>36</v>
      </c>
      <c r="D13" s="78" t="s">
        <v>16</v>
      </c>
      <c r="E13" s="31" t="s">
        <v>26</v>
      </c>
      <c r="F13" s="28">
        <v>180</v>
      </c>
      <c r="G13" s="28">
        <v>75</v>
      </c>
      <c r="H13" s="29">
        <f t="shared" si="0"/>
        <v>69.09</v>
      </c>
      <c r="I13" s="26">
        <f t="shared" si="1"/>
        <v>72.09</v>
      </c>
    </row>
    <row r="14" spans="1:11" ht="15.6" x14ac:dyDescent="0.3">
      <c r="B14" s="34" t="s">
        <v>37</v>
      </c>
      <c r="C14" s="23" t="s">
        <v>38</v>
      </c>
      <c r="D14" s="78" t="s">
        <v>16</v>
      </c>
      <c r="E14" s="31" t="s">
        <v>20</v>
      </c>
      <c r="F14" s="25">
        <v>158</v>
      </c>
      <c r="G14" s="28">
        <v>66</v>
      </c>
      <c r="H14" s="29">
        <f t="shared" si="0"/>
        <v>60.09</v>
      </c>
      <c r="I14" s="26">
        <f t="shared" si="1"/>
        <v>63.09</v>
      </c>
    </row>
    <row r="15" spans="1:11" ht="15.6" x14ac:dyDescent="0.3">
      <c r="B15" s="27" t="s">
        <v>39</v>
      </c>
      <c r="C15" s="23" t="s">
        <v>40</v>
      </c>
      <c r="D15" s="78" t="s">
        <v>16</v>
      </c>
      <c r="E15" s="24" t="s">
        <v>26</v>
      </c>
      <c r="F15" s="25">
        <v>155</v>
      </c>
      <c r="G15" s="25">
        <v>86</v>
      </c>
      <c r="H15" s="26">
        <f t="shared" si="0"/>
        <v>80.09</v>
      </c>
      <c r="I15" s="26">
        <f t="shared" si="1"/>
        <v>83.09</v>
      </c>
    </row>
    <row r="16" spans="1:11" ht="15.6" x14ac:dyDescent="0.3">
      <c r="B16" s="27" t="s">
        <v>41</v>
      </c>
      <c r="C16" s="23" t="s">
        <v>42</v>
      </c>
      <c r="D16" s="78" t="s">
        <v>16</v>
      </c>
      <c r="E16" s="31" t="s">
        <v>43</v>
      </c>
      <c r="F16" s="28">
        <v>170</v>
      </c>
      <c r="G16" s="28">
        <v>95</v>
      </c>
      <c r="H16" s="29">
        <f t="shared" si="0"/>
        <v>89.09</v>
      </c>
      <c r="I16" s="26">
        <f t="shared" si="1"/>
        <v>92.09</v>
      </c>
    </row>
    <row r="17" spans="2:9" ht="15.6" x14ac:dyDescent="0.3">
      <c r="B17" s="27" t="s">
        <v>44</v>
      </c>
      <c r="C17" s="23" t="s">
        <v>45</v>
      </c>
      <c r="D17" s="78" t="s">
        <v>16</v>
      </c>
      <c r="E17" s="31" t="s">
        <v>17</v>
      </c>
      <c r="F17" s="28">
        <v>190</v>
      </c>
      <c r="G17" s="28">
        <v>65</v>
      </c>
      <c r="H17" s="29">
        <f t="shared" si="0"/>
        <v>59.09</v>
      </c>
      <c r="I17" s="26">
        <f t="shared" si="1"/>
        <v>62.09</v>
      </c>
    </row>
    <row r="18" spans="2:9" ht="15.6" x14ac:dyDescent="0.3">
      <c r="B18" s="27" t="s">
        <v>46</v>
      </c>
      <c r="C18" s="23" t="s">
        <v>47</v>
      </c>
      <c r="D18" s="78" t="s">
        <v>16</v>
      </c>
      <c r="E18" s="24" t="s">
        <v>17</v>
      </c>
      <c r="F18" s="25">
        <v>290</v>
      </c>
      <c r="G18" s="25">
        <v>86</v>
      </c>
      <c r="H18" s="26">
        <f t="shared" si="0"/>
        <v>80.09</v>
      </c>
      <c r="I18" s="26">
        <f t="shared" si="1"/>
        <v>83.09</v>
      </c>
    </row>
    <row r="19" spans="2:9" ht="15.6" x14ac:dyDescent="0.3">
      <c r="B19" s="32" t="s">
        <v>48</v>
      </c>
      <c r="C19" s="23" t="s">
        <v>49</v>
      </c>
      <c r="D19" s="78" t="s">
        <v>16</v>
      </c>
      <c r="E19" s="24" t="s">
        <v>17</v>
      </c>
      <c r="F19" s="25">
        <v>219</v>
      </c>
      <c r="G19" s="25">
        <v>89</v>
      </c>
      <c r="H19" s="26">
        <f t="shared" si="0"/>
        <v>83.09</v>
      </c>
      <c r="I19" s="26">
        <f t="shared" si="1"/>
        <v>86.09</v>
      </c>
    </row>
    <row r="20" spans="2:9" ht="15.6" x14ac:dyDescent="0.3">
      <c r="B20" s="27" t="s">
        <v>50</v>
      </c>
      <c r="C20" s="23" t="s">
        <v>51</v>
      </c>
      <c r="D20" s="78" t="s">
        <v>16</v>
      </c>
      <c r="E20" s="31" t="s">
        <v>26</v>
      </c>
      <c r="F20" s="28">
        <v>200</v>
      </c>
      <c r="G20" s="25">
        <v>79</v>
      </c>
      <c r="H20" s="26">
        <f t="shared" si="0"/>
        <v>73.09</v>
      </c>
      <c r="I20" s="26">
        <f t="shared" si="1"/>
        <v>76.09</v>
      </c>
    </row>
    <row r="21" spans="2:9" x14ac:dyDescent="0.3">
      <c r="B21" s="27" t="s">
        <v>52</v>
      </c>
      <c r="C21" s="35" t="s">
        <v>52</v>
      </c>
      <c r="D21" s="78" t="s">
        <v>16</v>
      </c>
      <c r="E21" s="31" t="s">
        <v>26</v>
      </c>
      <c r="F21" s="28">
        <v>220</v>
      </c>
      <c r="G21" s="25">
        <v>83</v>
      </c>
      <c r="H21" s="26">
        <f t="shared" si="0"/>
        <v>77.09</v>
      </c>
      <c r="I21" s="26">
        <f t="shared" si="1"/>
        <v>80.09</v>
      </c>
    </row>
    <row r="22" spans="2:9" ht="15.6" x14ac:dyDescent="0.3">
      <c r="B22" s="36" t="s">
        <v>53</v>
      </c>
      <c r="C22" s="37" t="s">
        <v>54</v>
      </c>
      <c r="D22" s="38" t="s">
        <v>16</v>
      </c>
      <c r="E22" s="39" t="s">
        <v>20</v>
      </c>
      <c r="F22" s="40">
        <v>160</v>
      </c>
      <c r="G22" s="41">
        <v>95</v>
      </c>
      <c r="H22" s="79">
        <f t="shared" si="0"/>
        <v>89.09</v>
      </c>
      <c r="I22" s="26">
        <f t="shared" si="1"/>
        <v>92.09</v>
      </c>
    </row>
    <row r="23" spans="2:9" ht="15.6" x14ac:dyDescent="0.3">
      <c r="B23" s="22" t="s">
        <v>55</v>
      </c>
      <c r="C23" s="23" t="s">
        <v>56</v>
      </c>
      <c r="D23" s="78" t="s">
        <v>16</v>
      </c>
      <c r="E23" s="24" t="s">
        <v>26</v>
      </c>
      <c r="F23" s="25">
        <v>136</v>
      </c>
      <c r="G23" s="28">
        <v>70</v>
      </c>
      <c r="H23" s="29">
        <f t="shared" si="0"/>
        <v>64.09</v>
      </c>
      <c r="I23" s="26">
        <f t="shared" si="1"/>
        <v>67.09</v>
      </c>
    </row>
    <row r="24" spans="2:9" ht="15.6" x14ac:dyDescent="0.3">
      <c r="B24" s="42" t="s">
        <v>57</v>
      </c>
      <c r="C24" s="43" t="s">
        <v>58</v>
      </c>
      <c r="D24" s="78" t="s">
        <v>16</v>
      </c>
      <c r="E24" s="44" t="s">
        <v>23</v>
      </c>
      <c r="F24" s="28">
        <v>120</v>
      </c>
      <c r="G24" s="28">
        <v>91</v>
      </c>
      <c r="H24" s="29">
        <f t="shared" si="0"/>
        <v>85.09</v>
      </c>
      <c r="I24" s="26">
        <f t="shared" si="1"/>
        <v>88.09</v>
      </c>
    </row>
    <row r="25" spans="2:9" ht="15.6" x14ac:dyDescent="0.3">
      <c r="B25" s="27" t="s">
        <v>59</v>
      </c>
      <c r="C25" s="23" t="s">
        <v>60</v>
      </c>
      <c r="D25" s="78" t="s">
        <v>16</v>
      </c>
      <c r="E25" s="24" t="s">
        <v>26</v>
      </c>
      <c r="F25" s="28">
        <v>200</v>
      </c>
      <c r="G25" s="28">
        <v>105</v>
      </c>
      <c r="H25" s="29">
        <f t="shared" si="0"/>
        <v>99.09</v>
      </c>
      <c r="I25" s="26">
        <f t="shared" si="1"/>
        <v>102.09</v>
      </c>
    </row>
    <row r="26" spans="2:9" ht="15.6" x14ac:dyDescent="0.3">
      <c r="B26" s="32" t="s">
        <v>61</v>
      </c>
      <c r="C26" s="23" t="s">
        <v>62</v>
      </c>
      <c r="D26" s="78" t="s">
        <v>16</v>
      </c>
      <c r="E26" s="24" t="s">
        <v>26</v>
      </c>
      <c r="F26" s="25">
        <v>133</v>
      </c>
      <c r="G26" s="28">
        <v>50</v>
      </c>
      <c r="H26" s="29">
        <f t="shared" si="0"/>
        <v>44.09</v>
      </c>
      <c r="I26" s="26">
        <f t="shared" si="1"/>
        <v>47.09</v>
      </c>
    </row>
    <row r="27" spans="2:9" ht="15.6" x14ac:dyDescent="0.3">
      <c r="B27" s="27" t="s">
        <v>63</v>
      </c>
      <c r="C27" s="23" t="s">
        <v>64</v>
      </c>
      <c r="D27" s="78" t="s">
        <v>16</v>
      </c>
      <c r="E27" s="31" t="s">
        <v>26</v>
      </c>
      <c r="F27" s="28">
        <v>150</v>
      </c>
      <c r="G27" s="28">
        <v>50</v>
      </c>
      <c r="H27" s="29">
        <f t="shared" si="0"/>
        <v>44.09</v>
      </c>
      <c r="I27" s="26">
        <f t="shared" si="1"/>
        <v>47.09</v>
      </c>
    </row>
    <row r="28" spans="2:9" ht="15.6" x14ac:dyDescent="0.3">
      <c r="B28" s="27" t="s">
        <v>65</v>
      </c>
      <c r="C28" s="23" t="s">
        <v>66</v>
      </c>
      <c r="D28" s="78" t="s">
        <v>16</v>
      </c>
      <c r="E28" s="31" t="s">
        <v>20</v>
      </c>
      <c r="F28" s="25">
        <v>110</v>
      </c>
      <c r="G28" s="28">
        <v>59</v>
      </c>
      <c r="H28" s="29">
        <f t="shared" si="0"/>
        <v>53.09</v>
      </c>
      <c r="I28" s="26">
        <f t="shared" si="1"/>
        <v>56.09</v>
      </c>
    </row>
    <row r="29" spans="2:9" ht="15.6" x14ac:dyDescent="0.3">
      <c r="B29" s="27" t="s">
        <v>67</v>
      </c>
      <c r="C29" s="43" t="s">
        <v>68</v>
      </c>
      <c r="D29" s="78" t="s">
        <v>16</v>
      </c>
      <c r="E29" s="45" t="s">
        <v>23</v>
      </c>
      <c r="F29" s="25">
        <v>130</v>
      </c>
      <c r="G29" s="28">
        <v>61</v>
      </c>
      <c r="H29" s="29">
        <f t="shared" si="0"/>
        <v>55.09</v>
      </c>
      <c r="I29" s="26">
        <f t="shared" si="1"/>
        <v>58.09</v>
      </c>
    </row>
    <row r="30" spans="2:9" ht="15.6" x14ac:dyDescent="0.3">
      <c r="B30" s="27" t="s">
        <v>69</v>
      </c>
      <c r="C30" s="23" t="s">
        <v>70</v>
      </c>
      <c r="D30" s="78" t="s">
        <v>16</v>
      </c>
      <c r="E30" s="24" t="s">
        <v>26</v>
      </c>
      <c r="F30" s="28">
        <v>160</v>
      </c>
      <c r="G30" s="28">
        <v>85</v>
      </c>
      <c r="H30" s="29">
        <f t="shared" si="0"/>
        <v>79.09</v>
      </c>
      <c r="I30" s="26">
        <f t="shared" si="1"/>
        <v>82.09</v>
      </c>
    </row>
    <row r="31" spans="2:9" ht="15.6" x14ac:dyDescent="0.3">
      <c r="B31" s="42" t="s">
        <v>71</v>
      </c>
      <c r="C31" s="23" t="s">
        <v>72</v>
      </c>
      <c r="D31" s="78" t="s">
        <v>16</v>
      </c>
      <c r="E31" s="24" t="s">
        <v>17</v>
      </c>
      <c r="F31" s="25">
        <v>206</v>
      </c>
      <c r="G31" s="25">
        <v>70</v>
      </c>
      <c r="H31" s="26">
        <f t="shared" si="0"/>
        <v>64.09</v>
      </c>
      <c r="I31" s="26">
        <f t="shared" si="1"/>
        <v>67.09</v>
      </c>
    </row>
    <row r="32" spans="2:9" ht="15.6" x14ac:dyDescent="0.3">
      <c r="B32" s="22" t="s">
        <v>73</v>
      </c>
      <c r="C32" s="23" t="s">
        <v>74</v>
      </c>
      <c r="D32" s="78" t="s">
        <v>16</v>
      </c>
      <c r="E32" s="24" t="s">
        <v>20</v>
      </c>
      <c r="F32" s="28">
        <v>150</v>
      </c>
      <c r="G32" s="25">
        <v>58</v>
      </c>
      <c r="H32" s="29">
        <f t="shared" si="0"/>
        <v>52.09</v>
      </c>
      <c r="I32" s="26">
        <f t="shared" si="1"/>
        <v>55.09</v>
      </c>
    </row>
    <row r="33" spans="2:9" ht="15.6" x14ac:dyDescent="0.3">
      <c r="B33" s="22" t="s">
        <v>75</v>
      </c>
      <c r="C33" s="23" t="s">
        <v>76</v>
      </c>
      <c r="D33" s="78" t="s">
        <v>16</v>
      </c>
      <c r="E33" s="24" t="s">
        <v>23</v>
      </c>
      <c r="F33" s="28">
        <v>165</v>
      </c>
      <c r="G33" s="25">
        <v>80</v>
      </c>
      <c r="H33" s="26">
        <f t="shared" si="0"/>
        <v>74.09</v>
      </c>
      <c r="I33" s="26">
        <f t="shared" si="1"/>
        <v>77.09</v>
      </c>
    </row>
    <row r="34" spans="2:9" ht="15.6" x14ac:dyDescent="0.3">
      <c r="B34" s="22" t="s">
        <v>77</v>
      </c>
      <c r="C34" s="23" t="s">
        <v>78</v>
      </c>
      <c r="D34" s="78" t="s">
        <v>16</v>
      </c>
      <c r="E34" s="24" t="s">
        <v>23</v>
      </c>
      <c r="F34" s="25">
        <v>110</v>
      </c>
      <c r="G34" s="25">
        <v>58</v>
      </c>
      <c r="H34" s="26">
        <f t="shared" si="0"/>
        <v>52.09</v>
      </c>
      <c r="I34" s="26">
        <f t="shared" si="1"/>
        <v>55.09</v>
      </c>
    </row>
    <row r="35" spans="2:9" ht="15.6" x14ac:dyDescent="0.3">
      <c r="B35" s="22" t="s">
        <v>79</v>
      </c>
      <c r="C35" s="23" t="s">
        <v>80</v>
      </c>
      <c r="D35" s="78" t="s">
        <v>16</v>
      </c>
      <c r="E35" s="24" t="s">
        <v>17</v>
      </c>
      <c r="F35" s="25">
        <v>115</v>
      </c>
      <c r="G35" s="25">
        <v>58</v>
      </c>
      <c r="H35" s="26">
        <f t="shared" si="0"/>
        <v>52.09</v>
      </c>
      <c r="I35" s="26">
        <f t="shared" si="1"/>
        <v>55.09</v>
      </c>
    </row>
    <row r="36" spans="2:9" ht="15.6" x14ac:dyDescent="0.3">
      <c r="B36" s="22" t="s">
        <v>81</v>
      </c>
      <c r="C36" s="23" t="s">
        <v>82</v>
      </c>
      <c r="D36" s="78" t="s">
        <v>16</v>
      </c>
      <c r="E36" s="24" t="s">
        <v>26</v>
      </c>
      <c r="F36" s="28">
        <v>150</v>
      </c>
      <c r="G36" s="28">
        <v>100</v>
      </c>
      <c r="H36" s="29">
        <f t="shared" si="0"/>
        <v>94.09</v>
      </c>
      <c r="I36" s="26">
        <f t="shared" si="1"/>
        <v>97.09</v>
      </c>
    </row>
    <row r="37" spans="2:9" ht="15.6" x14ac:dyDescent="0.3">
      <c r="B37" s="27" t="s">
        <v>83</v>
      </c>
      <c r="C37" s="23" t="s">
        <v>84</v>
      </c>
      <c r="D37" s="78" t="s">
        <v>16</v>
      </c>
      <c r="E37" s="24" t="s">
        <v>20</v>
      </c>
      <c r="F37" s="28">
        <v>145</v>
      </c>
      <c r="G37" s="28">
        <v>87</v>
      </c>
      <c r="H37" s="29">
        <f t="shared" si="0"/>
        <v>81.09</v>
      </c>
      <c r="I37" s="26">
        <f t="shared" si="1"/>
        <v>84.09</v>
      </c>
    </row>
    <row r="38" spans="2:9" ht="15" customHeight="1" x14ac:dyDescent="0.3">
      <c r="B38" s="27" t="s">
        <v>85</v>
      </c>
      <c r="C38" s="46" t="s">
        <v>86</v>
      </c>
      <c r="D38" s="47" t="s">
        <v>16</v>
      </c>
      <c r="E38" s="45" t="s">
        <v>23</v>
      </c>
      <c r="F38" s="48">
        <v>200</v>
      </c>
      <c r="G38" s="48">
        <v>73</v>
      </c>
      <c r="H38" s="29">
        <f t="shared" si="0"/>
        <v>67.09</v>
      </c>
      <c r="I38" s="26">
        <f t="shared" si="1"/>
        <v>70.09</v>
      </c>
    </row>
    <row r="39" spans="2:9" ht="15.6" x14ac:dyDescent="0.3">
      <c r="B39" s="32" t="s">
        <v>87</v>
      </c>
      <c r="C39" s="23" t="s">
        <v>88</v>
      </c>
      <c r="D39" s="78" t="s">
        <v>16</v>
      </c>
      <c r="E39" s="24" t="s">
        <v>26</v>
      </c>
      <c r="F39" s="28">
        <v>170</v>
      </c>
      <c r="G39" s="28">
        <v>82</v>
      </c>
      <c r="H39" s="29">
        <f t="shared" si="0"/>
        <v>76.09</v>
      </c>
      <c r="I39" s="26">
        <f t="shared" si="1"/>
        <v>79.09</v>
      </c>
    </row>
    <row r="40" spans="2:9" ht="15.6" x14ac:dyDescent="0.3">
      <c r="B40" s="22" t="s">
        <v>89</v>
      </c>
      <c r="C40" s="49" t="s">
        <v>90</v>
      </c>
      <c r="D40" s="78" t="s">
        <v>16</v>
      </c>
      <c r="E40" s="31"/>
      <c r="F40" s="50">
        <v>176</v>
      </c>
      <c r="G40" s="51">
        <v>83</v>
      </c>
      <c r="H40" s="26">
        <f t="shared" si="0"/>
        <v>77.09</v>
      </c>
      <c r="I40" s="26">
        <f t="shared" si="1"/>
        <v>80.09</v>
      </c>
    </row>
    <row r="41" spans="2:9" ht="15.6" x14ac:dyDescent="0.3">
      <c r="B41" s="52" t="s">
        <v>91</v>
      </c>
      <c r="C41" s="23" t="s">
        <v>92</v>
      </c>
      <c r="D41" s="78" t="s">
        <v>16</v>
      </c>
      <c r="E41" s="24" t="s">
        <v>26</v>
      </c>
      <c r="F41" s="28">
        <v>190</v>
      </c>
      <c r="G41" s="28">
        <v>60</v>
      </c>
      <c r="H41" s="29">
        <f t="shared" si="0"/>
        <v>54.09</v>
      </c>
      <c r="I41" s="26">
        <f t="shared" si="1"/>
        <v>57.09</v>
      </c>
    </row>
    <row r="42" spans="2:9" ht="15.6" x14ac:dyDescent="0.3">
      <c r="B42" s="53" t="s">
        <v>93</v>
      </c>
      <c r="C42" s="23" t="s">
        <v>94</v>
      </c>
      <c r="D42" s="78" t="s">
        <v>16</v>
      </c>
      <c r="E42" s="24" t="s">
        <v>23</v>
      </c>
      <c r="F42" s="28">
        <v>190</v>
      </c>
      <c r="G42" s="28">
        <v>75</v>
      </c>
      <c r="H42" s="29">
        <f t="shared" si="0"/>
        <v>69.09</v>
      </c>
      <c r="I42" s="26">
        <f t="shared" si="1"/>
        <v>72.09</v>
      </c>
    </row>
    <row r="43" spans="2:9" ht="62.4" x14ac:dyDescent="0.3">
      <c r="B43" s="22"/>
      <c r="C43" s="107" t="s">
        <v>9</v>
      </c>
      <c r="D43" s="107" t="s">
        <v>10</v>
      </c>
      <c r="E43" s="31"/>
      <c r="F43" s="54" t="s">
        <v>11</v>
      </c>
      <c r="G43" s="54" t="s">
        <v>12</v>
      </c>
      <c r="H43" s="21" t="s">
        <v>12</v>
      </c>
      <c r="I43" s="21" t="s">
        <v>12</v>
      </c>
    </row>
    <row r="44" spans="2:9" x14ac:dyDescent="0.3">
      <c r="B44" s="27"/>
      <c r="C44" s="108"/>
      <c r="D44" s="109"/>
      <c r="E44" s="31"/>
      <c r="F44" s="104" t="s">
        <v>13</v>
      </c>
      <c r="G44" s="105"/>
      <c r="H44" s="106">
        <f t="shared" si="0"/>
        <v>-5.91</v>
      </c>
    </row>
    <row r="45" spans="2:9" ht="15.6" x14ac:dyDescent="0.3">
      <c r="B45" s="22" t="s">
        <v>95</v>
      </c>
      <c r="C45" s="23" t="s">
        <v>96</v>
      </c>
      <c r="D45" s="78" t="s">
        <v>16</v>
      </c>
      <c r="E45" s="24" t="s">
        <v>23</v>
      </c>
      <c r="F45" s="28">
        <v>215</v>
      </c>
      <c r="G45" s="25">
        <v>105</v>
      </c>
      <c r="H45" s="26">
        <f t="shared" si="0"/>
        <v>99.09</v>
      </c>
      <c r="I45" s="26">
        <f>G45-2.91</f>
        <v>102.09</v>
      </c>
    </row>
    <row r="46" spans="2:9" ht="15.75" customHeight="1" x14ac:dyDescent="0.3">
      <c r="B46" s="22" t="s">
        <v>97</v>
      </c>
      <c r="C46" s="23" t="s">
        <v>98</v>
      </c>
      <c r="D46" s="78" t="s">
        <v>16</v>
      </c>
      <c r="E46" s="24" t="s">
        <v>23</v>
      </c>
      <c r="F46" s="25">
        <v>160</v>
      </c>
      <c r="G46" s="25">
        <v>105</v>
      </c>
      <c r="H46" s="26">
        <f t="shared" si="0"/>
        <v>99.09</v>
      </c>
      <c r="I46" s="26">
        <f t="shared" ref="I46:I87" si="2">G46-2.91</f>
        <v>102.09</v>
      </c>
    </row>
    <row r="47" spans="2:9" ht="15.6" x14ac:dyDescent="0.3">
      <c r="B47" s="22" t="s">
        <v>99</v>
      </c>
      <c r="C47" s="23" t="s">
        <v>100</v>
      </c>
      <c r="D47" s="78" t="s">
        <v>16</v>
      </c>
      <c r="E47" s="24" t="s">
        <v>26</v>
      </c>
      <c r="F47" s="25">
        <v>213</v>
      </c>
      <c r="G47" s="25">
        <v>75</v>
      </c>
      <c r="H47" s="29">
        <f t="shared" si="0"/>
        <v>69.09</v>
      </c>
      <c r="I47" s="26">
        <f t="shared" si="2"/>
        <v>72.09</v>
      </c>
    </row>
    <row r="48" spans="2:9" ht="15.6" x14ac:dyDescent="0.3">
      <c r="B48" s="27" t="s">
        <v>101</v>
      </c>
      <c r="C48" s="23" t="s">
        <v>102</v>
      </c>
      <c r="D48" s="78" t="s">
        <v>16</v>
      </c>
      <c r="E48" s="24" t="s">
        <v>26</v>
      </c>
      <c r="F48" s="25">
        <v>102</v>
      </c>
      <c r="G48" s="25">
        <v>73</v>
      </c>
      <c r="H48" s="26">
        <f t="shared" si="0"/>
        <v>67.09</v>
      </c>
      <c r="I48" s="26">
        <f t="shared" si="2"/>
        <v>70.09</v>
      </c>
    </row>
    <row r="49" spans="2:9" ht="15.6" x14ac:dyDescent="0.3">
      <c r="B49" s="22" t="s">
        <v>103</v>
      </c>
      <c r="C49" s="23" t="s">
        <v>104</v>
      </c>
      <c r="D49" s="78" t="s">
        <v>16</v>
      </c>
      <c r="E49" s="24" t="s">
        <v>26</v>
      </c>
      <c r="F49" s="28">
        <v>150</v>
      </c>
      <c r="G49" s="28">
        <v>63</v>
      </c>
      <c r="H49" s="29">
        <f t="shared" si="0"/>
        <v>57.09</v>
      </c>
      <c r="I49" s="26">
        <f t="shared" si="2"/>
        <v>60.09</v>
      </c>
    </row>
    <row r="50" spans="2:9" ht="15.6" x14ac:dyDescent="0.3">
      <c r="B50" s="22" t="s">
        <v>105</v>
      </c>
      <c r="C50" s="23" t="s">
        <v>106</v>
      </c>
      <c r="D50" s="78" t="s">
        <v>16</v>
      </c>
      <c r="E50" s="24" t="s">
        <v>20</v>
      </c>
      <c r="F50" s="25">
        <v>120</v>
      </c>
      <c r="G50" s="28">
        <v>85</v>
      </c>
      <c r="H50" s="29">
        <f t="shared" si="0"/>
        <v>79.09</v>
      </c>
      <c r="I50" s="26">
        <f t="shared" si="2"/>
        <v>82.09</v>
      </c>
    </row>
    <row r="51" spans="2:9" ht="15.6" x14ac:dyDescent="0.3">
      <c r="B51" s="27" t="s">
        <v>107</v>
      </c>
      <c r="C51" s="23" t="s">
        <v>108</v>
      </c>
      <c r="D51" s="78" t="s">
        <v>16</v>
      </c>
      <c r="E51" s="24" t="s">
        <v>20</v>
      </c>
      <c r="F51" s="25">
        <v>213</v>
      </c>
      <c r="G51" s="25">
        <v>105</v>
      </c>
      <c r="H51" s="26">
        <f t="shared" si="0"/>
        <v>99.09</v>
      </c>
      <c r="I51" s="26">
        <f t="shared" si="2"/>
        <v>102.09</v>
      </c>
    </row>
    <row r="52" spans="2:9" ht="15.6" x14ac:dyDescent="0.3">
      <c r="B52" s="22" t="s">
        <v>109</v>
      </c>
      <c r="C52" s="23" t="s">
        <v>110</v>
      </c>
      <c r="D52" s="78" t="s">
        <v>16</v>
      </c>
      <c r="E52" s="24" t="s">
        <v>26</v>
      </c>
      <c r="F52" s="25">
        <v>203</v>
      </c>
      <c r="G52" s="28">
        <v>85</v>
      </c>
      <c r="H52" s="29">
        <f t="shared" si="0"/>
        <v>79.09</v>
      </c>
      <c r="I52" s="26">
        <f t="shared" si="2"/>
        <v>82.09</v>
      </c>
    </row>
    <row r="53" spans="2:9" ht="15.6" x14ac:dyDescent="0.3">
      <c r="B53" s="22" t="s">
        <v>111</v>
      </c>
      <c r="C53" s="23" t="s">
        <v>112</v>
      </c>
      <c r="D53" s="78" t="s">
        <v>16</v>
      </c>
      <c r="E53" s="24" t="s">
        <v>26</v>
      </c>
      <c r="F53" s="28">
        <v>125</v>
      </c>
      <c r="G53" s="25">
        <v>86</v>
      </c>
      <c r="H53" s="26">
        <f t="shared" si="0"/>
        <v>80.09</v>
      </c>
      <c r="I53" s="26">
        <f t="shared" si="2"/>
        <v>83.09</v>
      </c>
    </row>
    <row r="54" spans="2:9" ht="15.6" x14ac:dyDescent="0.3">
      <c r="B54" s="27" t="s">
        <v>113</v>
      </c>
      <c r="C54" s="23" t="s">
        <v>114</v>
      </c>
      <c r="D54" s="78" t="s">
        <v>16</v>
      </c>
      <c r="E54" s="24" t="s">
        <v>26</v>
      </c>
      <c r="F54" s="28">
        <v>185</v>
      </c>
      <c r="G54" s="25">
        <v>60</v>
      </c>
      <c r="H54" s="26">
        <f t="shared" si="0"/>
        <v>54.09</v>
      </c>
      <c r="I54" s="26">
        <f t="shared" si="2"/>
        <v>57.09</v>
      </c>
    </row>
    <row r="55" spans="2:9" ht="15.6" x14ac:dyDescent="0.3">
      <c r="B55" s="27" t="s">
        <v>115</v>
      </c>
      <c r="C55" s="23" t="s">
        <v>116</v>
      </c>
      <c r="D55" s="55" t="s">
        <v>16</v>
      </c>
      <c r="E55" s="24" t="s">
        <v>20</v>
      </c>
      <c r="F55" s="28">
        <v>130</v>
      </c>
      <c r="G55" s="25">
        <v>93</v>
      </c>
      <c r="H55" s="26">
        <f t="shared" si="0"/>
        <v>87.09</v>
      </c>
      <c r="I55" s="26">
        <f t="shared" si="2"/>
        <v>90.09</v>
      </c>
    </row>
    <row r="56" spans="2:9" ht="15.6" x14ac:dyDescent="0.3">
      <c r="B56" s="27" t="s">
        <v>117</v>
      </c>
      <c r="C56" s="23" t="s">
        <v>118</v>
      </c>
      <c r="D56" s="78" t="s">
        <v>16</v>
      </c>
      <c r="E56" s="24" t="s">
        <v>26</v>
      </c>
      <c r="F56" s="25">
        <v>150</v>
      </c>
      <c r="G56" s="28">
        <v>70</v>
      </c>
      <c r="H56" s="29">
        <f t="shared" si="0"/>
        <v>64.09</v>
      </c>
      <c r="I56" s="26">
        <f t="shared" si="2"/>
        <v>67.09</v>
      </c>
    </row>
    <row r="57" spans="2:9" ht="15.6" x14ac:dyDescent="0.3">
      <c r="B57" s="32" t="s">
        <v>119</v>
      </c>
      <c r="C57" s="23" t="s">
        <v>120</v>
      </c>
      <c r="D57" s="78" t="s">
        <v>16</v>
      </c>
      <c r="E57" s="24" t="s">
        <v>23</v>
      </c>
      <c r="F57" s="25">
        <v>157</v>
      </c>
      <c r="G57" s="28">
        <v>75</v>
      </c>
      <c r="H57" s="29">
        <f t="shared" si="0"/>
        <v>69.09</v>
      </c>
      <c r="I57" s="26">
        <f t="shared" si="2"/>
        <v>72.09</v>
      </c>
    </row>
    <row r="58" spans="2:9" ht="15.6" x14ac:dyDescent="0.3">
      <c r="B58" s="32" t="s">
        <v>121</v>
      </c>
      <c r="C58" s="23" t="s">
        <v>122</v>
      </c>
      <c r="D58" s="78" t="s">
        <v>16</v>
      </c>
      <c r="E58" s="24" t="s">
        <v>26</v>
      </c>
      <c r="F58" s="25">
        <v>122</v>
      </c>
      <c r="G58" s="25">
        <v>73</v>
      </c>
      <c r="H58" s="26">
        <f t="shared" si="0"/>
        <v>67.09</v>
      </c>
      <c r="I58" s="26">
        <f t="shared" si="2"/>
        <v>70.09</v>
      </c>
    </row>
    <row r="59" spans="2:9" ht="15.6" x14ac:dyDescent="0.3">
      <c r="B59" s="27" t="s">
        <v>123</v>
      </c>
      <c r="C59" s="23" t="s">
        <v>124</v>
      </c>
      <c r="D59" s="78" t="s">
        <v>16</v>
      </c>
      <c r="E59" s="24" t="s">
        <v>26</v>
      </c>
      <c r="F59" s="28">
        <v>200</v>
      </c>
      <c r="G59" s="25">
        <v>78</v>
      </c>
      <c r="H59" s="26">
        <f t="shared" si="0"/>
        <v>72.09</v>
      </c>
      <c r="I59" s="26">
        <f t="shared" si="2"/>
        <v>75.09</v>
      </c>
    </row>
    <row r="60" spans="2:9" ht="15.6" x14ac:dyDescent="0.3">
      <c r="B60" s="27" t="s">
        <v>125</v>
      </c>
      <c r="C60" s="23" t="s">
        <v>126</v>
      </c>
      <c r="D60" s="78" t="s">
        <v>16</v>
      </c>
      <c r="E60" s="24" t="s">
        <v>23</v>
      </c>
      <c r="F60" s="25">
        <v>157</v>
      </c>
      <c r="G60" s="28">
        <v>73</v>
      </c>
      <c r="H60" s="29">
        <f t="shared" si="0"/>
        <v>67.09</v>
      </c>
      <c r="I60" s="26">
        <f t="shared" si="2"/>
        <v>70.09</v>
      </c>
    </row>
    <row r="61" spans="2:9" ht="15.6" x14ac:dyDescent="0.3">
      <c r="B61" s="32" t="s">
        <v>127</v>
      </c>
      <c r="C61" s="23" t="s">
        <v>128</v>
      </c>
      <c r="D61" s="78" t="s">
        <v>16</v>
      </c>
      <c r="E61" s="24" t="s">
        <v>20</v>
      </c>
      <c r="F61" s="25">
        <v>100</v>
      </c>
      <c r="G61" s="25">
        <v>71</v>
      </c>
      <c r="H61" s="26">
        <f t="shared" si="0"/>
        <v>65.09</v>
      </c>
      <c r="I61" s="26">
        <f t="shared" si="2"/>
        <v>68.09</v>
      </c>
    </row>
    <row r="62" spans="2:9" ht="15.6" x14ac:dyDescent="0.3">
      <c r="B62" s="32" t="s">
        <v>129</v>
      </c>
      <c r="C62" s="23" t="s">
        <v>130</v>
      </c>
      <c r="D62" s="78" t="s">
        <v>16</v>
      </c>
      <c r="E62" s="24" t="s">
        <v>23</v>
      </c>
      <c r="F62" s="28">
        <v>230</v>
      </c>
      <c r="G62" s="28">
        <v>80</v>
      </c>
      <c r="H62" s="29">
        <f t="shared" si="0"/>
        <v>74.09</v>
      </c>
      <c r="I62" s="26">
        <f t="shared" si="2"/>
        <v>77.09</v>
      </c>
    </row>
    <row r="63" spans="2:9" ht="15.6" x14ac:dyDescent="0.3">
      <c r="B63" s="32" t="s">
        <v>131</v>
      </c>
      <c r="C63" s="43" t="s">
        <v>132</v>
      </c>
      <c r="D63" s="78" t="s">
        <v>16</v>
      </c>
      <c r="E63" s="45" t="s">
        <v>23</v>
      </c>
      <c r="F63" s="28">
        <v>150</v>
      </c>
      <c r="G63" s="25">
        <v>74</v>
      </c>
      <c r="H63" s="26">
        <f t="shared" si="0"/>
        <v>68.09</v>
      </c>
      <c r="I63" s="26">
        <f t="shared" si="2"/>
        <v>71.09</v>
      </c>
    </row>
    <row r="64" spans="2:9" ht="15.6" x14ac:dyDescent="0.3">
      <c r="B64" s="22" t="s">
        <v>133</v>
      </c>
      <c r="C64" s="23" t="s">
        <v>134</v>
      </c>
      <c r="D64" s="78" t="s">
        <v>16</v>
      </c>
      <c r="E64" s="24" t="s">
        <v>17</v>
      </c>
      <c r="F64" s="25">
        <v>139</v>
      </c>
      <c r="G64" s="25">
        <v>67</v>
      </c>
      <c r="H64" s="26">
        <f t="shared" si="0"/>
        <v>61.09</v>
      </c>
      <c r="I64" s="26">
        <f t="shared" si="2"/>
        <v>64.09</v>
      </c>
    </row>
    <row r="65" spans="2:9" ht="15.6" x14ac:dyDescent="0.3">
      <c r="B65" s="27" t="s">
        <v>135</v>
      </c>
      <c r="C65" s="23" t="s">
        <v>136</v>
      </c>
      <c r="D65" s="78" t="s">
        <v>16</v>
      </c>
      <c r="E65" s="24" t="s">
        <v>20</v>
      </c>
      <c r="F65" s="25">
        <v>140</v>
      </c>
      <c r="G65" s="25">
        <v>104</v>
      </c>
      <c r="H65" s="26">
        <f t="shared" si="0"/>
        <v>98.09</v>
      </c>
      <c r="I65" s="26">
        <f t="shared" si="2"/>
        <v>101.09</v>
      </c>
    </row>
    <row r="66" spans="2:9" ht="15.6" x14ac:dyDescent="0.3">
      <c r="B66" s="27" t="s">
        <v>137</v>
      </c>
      <c r="C66" s="56" t="s">
        <v>138</v>
      </c>
      <c r="D66" s="78" t="s">
        <v>16</v>
      </c>
      <c r="E66" s="24" t="s">
        <v>20</v>
      </c>
      <c r="F66" s="28">
        <v>160</v>
      </c>
      <c r="G66" s="25">
        <v>95</v>
      </c>
      <c r="H66" s="29">
        <f t="shared" si="0"/>
        <v>89.09</v>
      </c>
      <c r="I66" s="26">
        <f t="shared" si="2"/>
        <v>92.09</v>
      </c>
    </row>
    <row r="67" spans="2:9" ht="15.6" x14ac:dyDescent="0.3">
      <c r="B67" s="27" t="s">
        <v>139</v>
      </c>
      <c r="C67" s="23" t="s">
        <v>140</v>
      </c>
      <c r="D67" s="55" t="s">
        <v>16</v>
      </c>
      <c r="E67" s="24" t="s">
        <v>26</v>
      </c>
      <c r="F67" s="28">
        <v>140</v>
      </c>
      <c r="G67" s="28">
        <v>95</v>
      </c>
      <c r="H67" s="29">
        <f t="shared" si="0"/>
        <v>89.09</v>
      </c>
      <c r="I67" s="26">
        <f t="shared" si="2"/>
        <v>92.09</v>
      </c>
    </row>
    <row r="68" spans="2:9" ht="15.6" x14ac:dyDescent="0.3">
      <c r="B68" s="27" t="s">
        <v>141</v>
      </c>
      <c r="C68" s="23" t="s">
        <v>142</v>
      </c>
      <c r="D68" s="55" t="s">
        <v>16</v>
      </c>
      <c r="E68" s="24" t="s">
        <v>23</v>
      </c>
      <c r="F68" s="25">
        <v>132</v>
      </c>
      <c r="G68" s="25">
        <v>105</v>
      </c>
      <c r="H68" s="26">
        <f t="shared" si="0"/>
        <v>99.09</v>
      </c>
      <c r="I68" s="26">
        <f t="shared" si="2"/>
        <v>102.09</v>
      </c>
    </row>
    <row r="69" spans="2:9" ht="15.6" x14ac:dyDescent="0.3">
      <c r="B69" s="27" t="s">
        <v>143</v>
      </c>
      <c r="C69" s="23" t="s">
        <v>144</v>
      </c>
      <c r="D69" s="55" t="s">
        <v>16</v>
      </c>
      <c r="E69" s="24" t="s">
        <v>23</v>
      </c>
      <c r="F69" s="25">
        <v>200</v>
      </c>
      <c r="G69" s="25">
        <v>105</v>
      </c>
      <c r="H69" s="26">
        <f t="shared" si="0"/>
        <v>99.09</v>
      </c>
      <c r="I69" s="26">
        <f t="shared" si="2"/>
        <v>102.09</v>
      </c>
    </row>
    <row r="70" spans="2:9" ht="15.6" x14ac:dyDescent="0.3">
      <c r="B70" s="27" t="s">
        <v>145</v>
      </c>
      <c r="C70" s="23" t="s">
        <v>146</v>
      </c>
      <c r="D70" s="55" t="s">
        <v>16</v>
      </c>
      <c r="E70" s="24" t="s">
        <v>23</v>
      </c>
      <c r="F70" s="28">
        <v>130</v>
      </c>
      <c r="G70" s="25">
        <v>74</v>
      </c>
      <c r="H70" s="29">
        <f t="shared" ref="H70:H134" si="3">G70-5.91</f>
        <v>68.09</v>
      </c>
      <c r="I70" s="26">
        <f t="shared" si="2"/>
        <v>71.09</v>
      </c>
    </row>
    <row r="71" spans="2:9" ht="15.6" x14ac:dyDescent="0.3">
      <c r="B71" s="27" t="s">
        <v>147</v>
      </c>
      <c r="C71" s="23" t="s">
        <v>148</v>
      </c>
      <c r="D71" s="55" t="s">
        <v>16</v>
      </c>
      <c r="E71" s="24" t="s">
        <v>20</v>
      </c>
      <c r="F71" s="28">
        <v>155</v>
      </c>
      <c r="G71" s="28">
        <v>70</v>
      </c>
      <c r="H71" s="29">
        <f t="shared" si="3"/>
        <v>64.09</v>
      </c>
      <c r="I71" s="26">
        <f t="shared" si="2"/>
        <v>67.09</v>
      </c>
    </row>
    <row r="72" spans="2:9" ht="15.6" x14ac:dyDescent="0.3">
      <c r="B72" s="27" t="s">
        <v>149</v>
      </c>
      <c r="C72" s="23" t="s">
        <v>150</v>
      </c>
      <c r="D72" s="78" t="s">
        <v>16</v>
      </c>
      <c r="E72" s="24" t="s">
        <v>23</v>
      </c>
      <c r="F72" s="28">
        <v>140</v>
      </c>
      <c r="G72" s="28">
        <v>70</v>
      </c>
      <c r="H72" s="29">
        <f t="shared" si="3"/>
        <v>64.09</v>
      </c>
      <c r="I72" s="26">
        <f t="shared" si="2"/>
        <v>67.09</v>
      </c>
    </row>
    <row r="73" spans="2:9" ht="15.6" x14ac:dyDescent="0.3">
      <c r="B73" s="27" t="s">
        <v>151</v>
      </c>
      <c r="C73" s="23" t="s">
        <v>152</v>
      </c>
      <c r="D73" s="78" t="s">
        <v>16</v>
      </c>
      <c r="E73" s="24" t="s">
        <v>20</v>
      </c>
      <c r="F73" s="28">
        <v>145</v>
      </c>
      <c r="G73" s="28">
        <v>87</v>
      </c>
      <c r="H73" s="29">
        <f t="shared" si="3"/>
        <v>81.09</v>
      </c>
      <c r="I73" s="26">
        <f t="shared" si="2"/>
        <v>84.09</v>
      </c>
    </row>
    <row r="74" spans="2:9" ht="15.6" x14ac:dyDescent="0.3">
      <c r="B74" s="27" t="s">
        <v>153</v>
      </c>
      <c r="C74" s="23" t="s">
        <v>154</v>
      </c>
      <c r="D74" s="78" t="s">
        <v>16</v>
      </c>
      <c r="E74" s="24" t="s">
        <v>26</v>
      </c>
      <c r="F74" s="28">
        <v>220</v>
      </c>
      <c r="G74" s="25">
        <v>105</v>
      </c>
      <c r="H74" s="26">
        <f t="shared" si="3"/>
        <v>99.09</v>
      </c>
      <c r="I74" s="26">
        <f t="shared" si="2"/>
        <v>102.09</v>
      </c>
    </row>
    <row r="75" spans="2:9" ht="15.6" x14ac:dyDescent="0.3">
      <c r="B75" s="57" t="s">
        <v>155</v>
      </c>
      <c r="C75" s="23" t="s">
        <v>156</v>
      </c>
      <c r="D75" s="78" t="s">
        <v>16</v>
      </c>
      <c r="E75" s="24" t="s">
        <v>20</v>
      </c>
      <c r="F75" s="25">
        <v>140</v>
      </c>
      <c r="G75" s="25">
        <v>82</v>
      </c>
      <c r="H75" s="26">
        <f t="shared" si="3"/>
        <v>76.09</v>
      </c>
      <c r="I75" s="26">
        <f t="shared" si="2"/>
        <v>79.09</v>
      </c>
    </row>
    <row r="76" spans="2:9" ht="15.6" x14ac:dyDescent="0.3">
      <c r="B76" s="27" t="s">
        <v>157</v>
      </c>
      <c r="C76" s="23" t="s">
        <v>158</v>
      </c>
      <c r="D76" s="78" t="s">
        <v>16</v>
      </c>
      <c r="E76" s="24" t="s">
        <v>26</v>
      </c>
      <c r="F76" s="25">
        <v>151</v>
      </c>
      <c r="G76" s="25">
        <v>105</v>
      </c>
      <c r="H76" s="26">
        <f t="shared" si="3"/>
        <v>99.09</v>
      </c>
      <c r="I76" s="26">
        <f t="shared" si="2"/>
        <v>102.09</v>
      </c>
    </row>
    <row r="77" spans="2:9" ht="15.6" x14ac:dyDescent="0.3">
      <c r="B77" s="27" t="s">
        <v>159</v>
      </c>
      <c r="C77" s="23" t="s">
        <v>160</v>
      </c>
      <c r="D77" s="78" t="s">
        <v>16</v>
      </c>
      <c r="E77" s="24" t="s">
        <v>26</v>
      </c>
      <c r="F77" s="25">
        <v>120</v>
      </c>
      <c r="G77" s="25">
        <v>99</v>
      </c>
      <c r="H77" s="26">
        <f t="shared" si="3"/>
        <v>93.09</v>
      </c>
      <c r="I77" s="26">
        <f t="shared" si="2"/>
        <v>96.09</v>
      </c>
    </row>
    <row r="78" spans="2:9" ht="15.6" x14ac:dyDescent="0.3">
      <c r="B78" s="27" t="s">
        <v>161</v>
      </c>
      <c r="C78" s="23" t="s">
        <v>162</v>
      </c>
      <c r="D78" s="78" t="s">
        <v>16</v>
      </c>
      <c r="E78" s="58" t="s">
        <v>23</v>
      </c>
      <c r="F78" s="28">
        <v>135</v>
      </c>
      <c r="G78" s="28">
        <v>80</v>
      </c>
      <c r="H78" s="29">
        <f t="shared" si="3"/>
        <v>74.09</v>
      </c>
      <c r="I78" s="26">
        <f t="shared" si="2"/>
        <v>77.09</v>
      </c>
    </row>
    <row r="79" spans="2:9" ht="15.6" x14ac:dyDescent="0.3">
      <c r="B79" s="27" t="s">
        <v>163</v>
      </c>
      <c r="C79" s="23" t="s">
        <v>164</v>
      </c>
      <c r="D79" s="78" t="s">
        <v>16</v>
      </c>
      <c r="E79" s="24" t="s">
        <v>26</v>
      </c>
      <c r="F79" s="28">
        <v>155</v>
      </c>
      <c r="G79" s="25">
        <v>73</v>
      </c>
      <c r="H79" s="26">
        <f t="shared" si="3"/>
        <v>67.09</v>
      </c>
      <c r="I79" s="26">
        <f t="shared" si="2"/>
        <v>70.09</v>
      </c>
    </row>
    <row r="80" spans="2:9" ht="15.6" x14ac:dyDescent="0.3">
      <c r="B80" s="27" t="s">
        <v>165</v>
      </c>
      <c r="C80" s="23" t="s">
        <v>166</v>
      </c>
      <c r="D80" s="78" t="s">
        <v>16</v>
      </c>
      <c r="E80" s="24" t="s">
        <v>26</v>
      </c>
      <c r="F80" s="28">
        <v>155</v>
      </c>
      <c r="G80" s="28">
        <v>68</v>
      </c>
      <c r="H80" s="29">
        <f t="shared" si="3"/>
        <v>62.09</v>
      </c>
      <c r="I80" s="26">
        <f t="shared" si="2"/>
        <v>65.09</v>
      </c>
    </row>
    <row r="81" spans="2:9" ht="15.6" x14ac:dyDescent="0.3">
      <c r="B81" s="27" t="s">
        <v>167</v>
      </c>
      <c r="C81" s="23" t="s">
        <v>168</v>
      </c>
      <c r="D81" s="78" t="s">
        <v>16</v>
      </c>
      <c r="E81" s="59" t="s">
        <v>23</v>
      </c>
      <c r="F81" s="25">
        <v>123</v>
      </c>
      <c r="G81" s="28">
        <v>73</v>
      </c>
      <c r="H81" s="29">
        <f t="shared" si="3"/>
        <v>67.09</v>
      </c>
      <c r="I81" s="26">
        <f t="shared" si="2"/>
        <v>70.09</v>
      </c>
    </row>
    <row r="82" spans="2:9" ht="15.6" x14ac:dyDescent="0.3">
      <c r="B82" s="27" t="s">
        <v>169</v>
      </c>
      <c r="C82" s="60" t="s">
        <v>170</v>
      </c>
      <c r="D82" s="78" t="s">
        <v>16</v>
      </c>
      <c r="E82" s="31"/>
      <c r="F82" s="61">
        <v>151</v>
      </c>
      <c r="G82" s="62">
        <v>68</v>
      </c>
      <c r="H82" s="29">
        <f t="shared" si="3"/>
        <v>62.09</v>
      </c>
      <c r="I82" s="26">
        <f t="shared" si="2"/>
        <v>65.09</v>
      </c>
    </row>
    <row r="83" spans="2:9" ht="15.6" x14ac:dyDescent="0.3">
      <c r="B83" s="63" t="s">
        <v>171</v>
      </c>
      <c r="C83" s="23" t="s">
        <v>172</v>
      </c>
      <c r="D83" s="78" t="s">
        <v>16</v>
      </c>
      <c r="E83" s="24" t="s">
        <v>26</v>
      </c>
      <c r="F83" s="25">
        <v>181</v>
      </c>
      <c r="G83" s="28">
        <v>80</v>
      </c>
      <c r="H83" s="29">
        <f t="shared" si="3"/>
        <v>74.09</v>
      </c>
      <c r="I83" s="26">
        <f t="shared" si="2"/>
        <v>77.09</v>
      </c>
    </row>
    <row r="84" spans="2:9" ht="15.6" x14ac:dyDescent="0.3">
      <c r="B84" s="63" t="s">
        <v>173</v>
      </c>
      <c r="C84" s="23" t="s">
        <v>173</v>
      </c>
      <c r="D84" s="78" t="s">
        <v>16</v>
      </c>
      <c r="E84" s="24" t="s">
        <v>26</v>
      </c>
      <c r="F84" s="28">
        <v>155</v>
      </c>
      <c r="G84" s="28">
        <v>60</v>
      </c>
      <c r="H84" s="29">
        <f t="shared" si="3"/>
        <v>54.09</v>
      </c>
      <c r="I84" s="26">
        <f t="shared" si="2"/>
        <v>57.09</v>
      </c>
    </row>
    <row r="85" spans="2:9" ht="15.6" x14ac:dyDescent="0.3">
      <c r="B85" s="27" t="s">
        <v>174</v>
      </c>
      <c r="C85" s="23" t="s">
        <v>175</v>
      </c>
      <c r="D85" s="78" t="s">
        <v>16</v>
      </c>
      <c r="E85" s="24" t="s">
        <v>20</v>
      </c>
      <c r="F85" s="25">
        <v>130</v>
      </c>
      <c r="G85" s="25">
        <v>72</v>
      </c>
      <c r="H85" s="26">
        <f t="shared" si="3"/>
        <v>66.09</v>
      </c>
      <c r="I85" s="26">
        <f t="shared" si="2"/>
        <v>69.09</v>
      </c>
    </row>
    <row r="86" spans="2:9" ht="15.6" x14ac:dyDescent="0.3">
      <c r="B86" s="27" t="s">
        <v>176</v>
      </c>
      <c r="C86" s="23" t="s">
        <v>177</v>
      </c>
      <c r="D86" s="78" t="s">
        <v>16</v>
      </c>
      <c r="E86" s="24" t="s">
        <v>17</v>
      </c>
      <c r="F86" s="25">
        <v>206</v>
      </c>
      <c r="G86" s="28">
        <v>105</v>
      </c>
      <c r="H86" s="29">
        <f t="shared" si="3"/>
        <v>99.09</v>
      </c>
      <c r="I86" s="26">
        <f t="shared" si="2"/>
        <v>102.09</v>
      </c>
    </row>
    <row r="87" spans="2:9" ht="15.6" x14ac:dyDescent="0.3">
      <c r="B87" s="27" t="s">
        <v>178</v>
      </c>
      <c r="C87" s="23" t="s">
        <v>179</v>
      </c>
      <c r="D87" s="78" t="s">
        <v>16</v>
      </c>
      <c r="E87" s="24" t="s">
        <v>20</v>
      </c>
      <c r="F87" s="25">
        <v>150</v>
      </c>
      <c r="G87" s="25">
        <v>104</v>
      </c>
      <c r="H87" s="26">
        <f t="shared" si="3"/>
        <v>98.09</v>
      </c>
      <c r="I87" s="26">
        <f t="shared" si="2"/>
        <v>101.09</v>
      </c>
    </row>
    <row r="88" spans="2:9" ht="62.4" x14ac:dyDescent="0.3">
      <c r="B88" s="27"/>
      <c r="C88" s="107" t="s">
        <v>9</v>
      </c>
      <c r="D88" s="107" t="s">
        <v>10</v>
      </c>
      <c r="E88" s="31"/>
      <c r="F88" s="54" t="s">
        <v>11</v>
      </c>
      <c r="G88" s="54" t="s">
        <v>12</v>
      </c>
      <c r="H88" s="21" t="s">
        <v>12</v>
      </c>
      <c r="I88" s="21" t="s">
        <v>12</v>
      </c>
    </row>
    <row r="89" spans="2:9" x14ac:dyDescent="0.3">
      <c r="C89" s="108"/>
      <c r="D89" s="109"/>
      <c r="E89" s="31"/>
      <c r="F89" s="104" t="s">
        <v>13</v>
      </c>
      <c r="G89" s="105"/>
      <c r="H89" s="106">
        <f t="shared" si="3"/>
        <v>-5.91</v>
      </c>
    </row>
    <row r="90" spans="2:9" ht="15.6" x14ac:dyDescent="0.3">
      <c r="B90" s="27" t="s">
        <v>180</v>
      </c>
      <c r="C90" s="23" t="s">
        <v>181</v>
      </c>
      <c r="D90" s="78" t="s">
        <v>16</v>
      </c>
      <c r="E90" s="24" t="s">
        <v>20</v>
      </c>
      <c r="F90" s="28">
        <v>270</v>
      </c>
      <c r="G90" s="28">
        <v>95</v>
      </c>
      <c r="H90" s="29">
        <f t="shared" si="3"/>
        <v>89.09</v>
      </c>
      <c r="I90" s="29">
        <f>G90-2.91</f>
        <v>92.09</v>
      </c>
    </row>
    <row r="91" spans="2:9" ht="15.6" x14ac:dyDescent="0.3">
      <c r="B91" s="27" t="s">
        <v>182</v>
      </c>
      <c r="C91" s="23" t="s">
        <v>183</v>
      </c>
      <c r="D91" s="78" t="s">
        <v>16</v>
      </c>
      <c r="E91" s="24" t="s">
        <v>17</v>
      </c>
      <c r="F91" s="28">
        <v>200</v>
      </c>
      <c r="G91" s="28">
        <v>85</v>
      </c>
      <c r="H91" s="29">
        <f t="shared" si="3"/>
        <v>79.09</v>
      </c>
      <c r="I91" s="29">
        <f t="shared" ref="I91:I134" si="4">G91-2.91</f>
        <v>82.09</v>
      </c>
    </row>
    <row r="92" spans="2:9" ht="15.6" x14ac:dyDescent="0.3">
      <c r="B92" s="27" t="s">
        <v>184</v>
      </c>
      <c r="C92" s="23" t="s">
        <v>185</v>
      </c>
      <c r="D92" s="78" t="s">
        <v>16</v>
      </c>
      <c r="E92" s="24" t="s">
        <v>17</v>
      </c>
      <c r="F92" s="28">
        <v>130</v>
      </c>
      <c r="G92" s="28">
        <v>70</v>
      </c>
      <c r="H92" s="29">
        <f t="shared" si="3"/>
        <v>64.09</v>
      </c>
      <c r="I92" s="29">
        <f t="shared" si="4"/>
        <v>67.09</v>
      </c>
    </row>
    <row r="93" spans="2:9" ht="15.6" x14ac:dyDescent="0.3">
      <c r="B93" s="27" t="s">
        <v>186</v>
      </c>
      <c r="C93" s="23" t="s">
        <v>187</v>
      </c>
      <c r="D93" s="78" t="s">
        <v>16</v>
      </c>
      <c r="E93" s="24" t="s">
        <v>17</v>
      </c>
      <c r="F93" s="28">
        <v>150</v>
      </c>
      <c r="G93" s="28">
        <v>60</v>
      </c>
      <c r="H93" s="29">
        <f t="shared" si="3"/>
        <v>54.09</v>
      </c>
      <c r="I93" s="29">
        <f t="shared" si="4"/>
        <v>57.09</v>
      </c>
    </row>
    <row r="94" spans="2:9" ht="15.6" x14ac:dyDescent="0.3">
      <c r="B94" s="27" t="s">
        <v>188</v>
      </c>
      <c r="C94" s="23" t="s">
        <v>189</v>
      </c>
      <c r="D94" s="78" t="s">
        <v>16</v>
      </c>
      <c r="E94" s="24" t="s">
        <v>17</v>
      </c>
      <c r="F94" s="28">
        <v>200</v>
      </c>
      <c r="G94" s="25">
        <v>56</v>
      </c>
      <c r="H94" s="26">
        <f t="shared" si="3"/>
        <v>50.09</v>
      </c>
      <c r="I94" s="29">
        <f t="shared" si="4"/>
        <v>53.09</v>
      </c>
    </row>
    <row r="95" spans="2:9" ht="15.6" x14ac:dyDescent="0.3">
      <c r="B95" s="27" t="s">
        <v>190</v>
      </c>
      <c r="C95" s="23" t="s">
        <v>191</v>
      </c>
      <c r="D95" s="78" t="s">
        <v>16</v>
      </c>
      <c r="E95" s="24" t="s">
        <v>17</v>
      </c>
      <c r="F95" s="28">
        <v>170</v>
      </c>
      <c r="G95" s="25">
        <v>105</v>
      </c>
      <c r="H95" s="26">
        <f t="shared" si="3"/>
        <v>99.09</v>
      </c>
      <c r="I95" s="29">
        <f t="shared" si="4"/>
        <v>102.09</v>
      </c>
    </row>
    <row r="96" spans="2:9" ht="15.6" x14ac:dyDescent="0.3">
      <c r="B96" s="27" t="s">
        <v>192</v>
      </c>
      <c r="C96" s="23" t="s">
        <v>193</v>
      </c>
      <c r="D96" s="78" t="s">
        <v>16</v>
      </c>
      <c r="E96" s="24" t="s">
        <v>20</v>
      </c>
      <c r="F96" s="28">
        <v>150</v>
      </c>
      <c r="G96" s="28">
        <v>90</v>
      </c>
      <c r="H96" s="29">
        <f t="shared" si="3"/>
        <v>84.09</v>
      </c>
      <c r="I96" s="29">
        <f t="shared" si="4"/>
        <v>87.09</v>
      </c>
    </row>
    <row r="97" spans="2:9" ht="15.6" x14ac:dyDescent="0.3">
      <c r="B97" s="27" t="s">
        <v>194</v>
      </c>
      <c r="C97" s="23" t="s">
        <v>195</v>
      </c>
      <c r="D97" s="78" t="s">
        <v>16</v>
      </c>
      <c r="E97" s="24" t="s">
        <v>23</v>
      </c>
      <c r="F97" s="28">
        <v>200</v>
      </c>
      <c r="G97" s="28">
        <v>95</v>
      </c>
      <c r="H97" s="29">
        <f t="shared" si="3"/>
        <v>89.09</v>
      </c>
      <c r="I97" s="29">
        <f t="shared" si="4"/>
        <v>92.09</v>
      </c>
    </row>
    <row r="98" spans="2:9" ht="15.6" x14ac:dyDescent="0.3">
      <c r="B98" s="27" t="s">
        <v>196</v>
      </c>
      <c r="C98" s="23" t="s">
        <v>197</v>
      </c>
      <c r="D98" s="78" t="s">
        <v>16</v>
      </c>
      <c r="E98" s="24" t="s">
        <v>26</v>
      </c>
      <c r="F98" s="25">
        <v>148</v>
      </c>
      <c r="G98" s="28">
        <v>67</v>
      </c>
      <c r="H98" s="29">
        <f t="shared" si="3"/>
        <v>61.09</v>
      </c>
      <c r="I98" s="29">
        <f t="shared" si="4"/>
        <v>64.09</v>
      </c>
    </row>
    <row r="99" spans="2:9" ht="15.6" x14ac:dyDescent="0.3">
      <c r="B99" s="27" t="s">
        <v>198</v>
      </c>
      <c r="C99" s="23" t="s">
        <v>199</v>
      </c>
      <c r="D99" s="78" t="s">
        <v>16</v>
      </c>
      <c r="E99" s="24" t="s">
        <v>17</v>
      </c>
      <c r="F99" s="28">
        <v>200</v>
      </c>
      <c r="G99" s="25">
        <v>105</v>
      </c>
      <c r="H99" s="26">
        <f t="shared" si="3"/>
        <v>99.09</v>
      </c>
      <c r="I99" s="29">
        <f t="shared" si="4"/>
        <v>102.09</v>
      </c>
    </row>
    <row r="100" spans="2:9" ht="15.6" x14ac:dyDescent="0.3">
      <c r="B100" s="27" t="s">
        <v>200</v>
      </c>
      <c r="C100" s="23" t="s">
        <v>201</v>
      </c>
      <c r="D100" s="78" t="s">
        <v>16</v>
      </c>
      <c r="E100" s="24" t="s">
        <v>17</v>
      </c>
      <c r="F100" s="28">
        <v>165</v>
      </c>
      <c r="G100" s="25">
        <v>67</v>
      </c>
      <c r="H100" s="26">
        <f t="shared" si="3"/>
        <v>61.09</v>
      </c>
      <c r="I100" s="29">
        <f t="shared" si="4"/>
        <v>64.09</v>
      </c>
    </row>
    <row r="101" spans="2:9" ht="15.6" x14ac:dyDescent="0.3">
      <c r="B101" s="32" t="s">
        <v>202</v>
      </c>
      <c r="C101" s="23" t="s">
        <v>203</v>
      </c>
      <c r="D101" s="78" t="s">
        <v>16</v>
      </c>
      <c r="E101" s="24" t="s">
        <v>17</v>
      </c>
      <c r="F101" s="28">
        <v>130</v>
      </c>
      <c r="G101" s="25">
        <v>82</v>
      </c>
      <c r="H101" s="26">
        <f t="shared" si="3"/>
        <v>76.09</v>
      </c>
      <c r="I101" s="29">
        <f t="shared" si="4"/>
        <v>79.09</v>
      </c>
    </row>
    <row r="102" spans="2:9" ht="15.6" x14ac:dyDescent="0.3">
      <c r="B102" s="27" t="s">
        <v>204</v>
      </c>
      <c r="C102" s="23" t="s">
        <v>205</v>
      </c>
      <c r="D102" s="78" t="s">
        <v>16</v>
      </c>
      <c r="E102" s="58"/>
      <c r="F102" s="25">
        <v>235</v>
      </c>
      <c r="G102" s="25">
        <v>86</v>
      </c>
      <c r="H102" s="26">
        <f t="shared" si="3"/>
        <v>80.09</v>
      </c>
      <c r="I102" s="29">
        <f t="shared" si="4"/>
        <v>83.09</v>
      </c>
    </row>
    <row r="103" spans="2:9" ht="15" x14ac:dyDescent="0.3">
      <c r="B103" s="22" t="s">
        <v>206</v>
      </c>
      <c r="C103" s="46" t="s">
        <v>207</v>
      </c>
      <c r="D103" s="78" t="s">
        <v>16</v>
      </c>
      <c r="E103" s="45" t="s">
        <v>23</v>
      </c>
      <c r="F103" s="25">
        <v>108</v>
      </c>
      <c r="G103" s="25">
        <v>105</v>
      </c>
      <c r="H103" s="29">
        <f t="shared" si="3"/>
        <v>99.09</v>
      </c>
      <c r="I103" s="29">
        <f t="shared" si="4"/>
        <v>102.09</v>
      </c>
    </row>
    <row r="104" spans="2:9" ht="15.6" x14ac:dyDescent="0.3">
      <c r="B104" s="22" t="s">
        <v>208</v>
      </c>
      <c r="C104" s="23" t="s">
        <v>209</v>
      </c>
      <c r="D104" s="78" t="s">
        <v>16</v>
      </c>
      <c r="E104" s="24" t="s">
        <v>23</v>
      </c>
      <c r="F104" s="28">
        <v>160</v>
      </c>
      <c r="G104" s="28">
        <v>77</v>
      </c>
      <c r="H104" s="29">
        <f t="shared" si="3"/>
        <v>71.09</v>
      </c>
      <c r="I104" s="29">
        <f t="shared" si="4"/>
        <v>74.09</v>
      </c>
    </row>
    <row r="105" spans="2:9" ht="15.6" x14ac:dyDescent="0.3">
      <c r="B105" s="27" t="s">
        <v>210</v>
      </c>
      <c r="C105" s="23" t="s">
        <v>211</v>
      </c>
      <c r="D105" s="78" t="s">
        <v>16</v>
      </c>
      <c r="E105" s="24" t="s">
        <v>17</v>
      </c>
      <c r="F105" s="28">
        <v>125</v>
      </c>
      <c r="G105" s="25">
        <v>70</v>
      </c>
      <c r="H105" s="29">
        <f t="shared" si="3"/>
        <v>64.09</v>
      </c>
      <c r="I105" s="29">
        <f t="shared" si="4"/>
        <v>67.09</v>
      </c>
    </row>
    <row r="106" spans="2:9" ht="15.6" x14ac:dyDescent="0.3">
      <c r="B106" s="27" t="s">
        <v>212</v>
      </c>
      <c r="C106" s="23" t="s">
        <v>213</v>
      </c>
      <c r="D106" s="78" t="s">
        <v>16</v>
      </c>
      <c r="E106" s="24" t="s">
        <v>23</v>
      </c>
      <c r="F106" s="25">
        <v>201</v>
      </c>
      <c r="G106" s="28">
        <v>80</v>
      </c>
      <c r="H106" s="29">
        <f t="shared" si="3"/>
        <v>74.09</v>
      </c>
      <c r="I106" s="29">
        <f t="shared" si="4"/>
        <v>77.09</v>
      </c>
    </row>
    <row r="107" spans="2:9" ht="15.6" x14ac:dyDescent="0.3">
      <c r="B107" s="27" t="s">
        <v>214</v>
      </c>
      <c r="C107" s="23" t="s">
        <v>215</v>
      </c>
      <c r="D107" s="78" t="s">
        <v>16</v>
      </c>
      <c r="E107" s="24" t="s">
        <v>43</v>
      </c>
      <c r="F107" s="25">
        <v>123</v>
      </c>
      <c r="G107" s="28">
        <v>60</v>
      </c>
      <c r="H107" s="29">
        <f t="shared" si="3"/>
        <v>54.09</v>
      </c>
      <c r="I107" s="29">
        <f t="shared" si="4"/>
        <v>57.09</v>
      </c>
    </row>
    <row r="108" spans="2:9" ht="15.6" x14ac:dyDescent="0.3">
      <c r="B108" s="27" t="s">
        <v>216</v>
      </c>
      <c r="C108" s="23" t="s">
        <v>217</v>
      </c>
      <c r="D108" s="78" t="s">
        <v>16</v>
      </c>
      <c r="E108" s="24" t="s">
        <v>17</v>
      </c>
      <c r="F108" s="25">
        <v>235</v>
      </c>
      <c r="G108" s="25">
        <v>101</v>
      </c>
      <c r="H108" s="26">
        <f t="shared" si="3"/>
        <v>95.09</v>
      </c>
      <c r="I108" s="29">
        <f t="shared" si="4"/>
        <v>98.09</v>
      </c>
    </row>
    <row r="109" spans="2:9" ht="15.6" x14ac:dyDescent="0.3">
      <c r="B109" s="27" t="s">
        <v>218</v>
      </c>
      <c r="C109" s="23" t="s">
        <v>219</v>
      </c>
      <c r="D109" s="78" t="s">
        <v>16</v>
      </c>
      <c r="E109" s="24" t="s">
        <v>17</v>
      </c>
      <c r="F109" s="28">
        <v>150</v>
      </c>
      <c r="G109" s="25">
        <v>64</v>
      </c>
      <c r="H109" s="26">
        <f t="shared" si="3"/>
        <v>58.09</v>
      </c>
      <c r="I109" s="29">
        <f t="shared" si="4"/>
        <v>61.09</v>
      </c>
    </row>
    <row r="110" spans="2:9" ht="15.6" x14ac:dyDescent="0.3">
      <c r="B110" s="27" t="s">
        <v>220</v>
      </c>
      <c r="C110" s="23" t="s">
        <v>221</v>
      </c>
      <c r="D110" s="78" t="s">
        <v>16</v>
      </c>
      <c r="E110" s="24" t="s">
        <v>17</v>
      </c>
      <c r="F110" s="28">
        <v>200</v>
      </c>
      <c r="G110" s="25">
        <v>105</v>
      </c>
      <c r="H110" s="26">
        <f t="shared" si="3"/>
        <v>99.09</v>
      </c>
      <c r="I110" s="29">
        <f t="shared" si="4"/>
        <v>102.09</v>
      </c>
    </row>
    <row r="111" spans="2:9" ht="15.6" x14ac:dyDescent="0.3">
      <c r="B111" s="27" t="s">
        <v>222</v>
      </c>
      <c r="C111" s="49" t="s">
        <v>223</v>
      </c>
      <c r="D111" s="78" t="s">
        <v>16</v>
      </c>
      <c r="E111" s="64" t="s">
        <v>20</v>
      </c>
      <c r="F111" s="25">
        <v>99</v>
      </c>
      <c r="G111" s="25">
        <v>72</v>
      </c>
      <c r="H111" s="26">
        <f t="shared" si="3"/>
        <v>66.09</v>
      </c>
      <c r="I111" s="29">
        <f t="shared" si="4"/>
        <v>69.09</v>
      </c>
    </row>
    <row r="112" spans="2:9" ht="15.6" x14ac:dyDescent="0.3">
      <c r="B112" s="27" t="s">
        <v>224</v>
      </c>
      <c r="C112" s="23" t="s">
        <v>225</v>
      </c>
      <c r="D112" s="78" t="s">
        <v>16</v>
      </c>
      <c r="E112" s="24" t="s">
        <v>17</v>
      </c>
      <c r="F112" s="25">
        <v>152</v>
      </c>
      <c r="G112" s="28">
        <v>85</v>
      </c>
      <c r="H112" s="29">
        <f t="shared" si="3"/>
        <v>79.09</v>
      </c>
      <c r="I112" s="29">
        <f t="shared" si="4"/>
        <v>82.09</v>
      </c>
    </row>
    <row r="113" spans="2:9" ht="15.6" x14ac:dyDescent="0.3">
      <c r="B113" s="27" t="s">
        <v>226</v>
      </c>
      <c r="C113" s="23" t="s">
        <v>227</v>
      </c>
      <c r="D113" s="78" t="s">
        <v>16</v>
      </c>
      <c r="E113" s="24" t="s">
        <v>17</v>
      </c>
      <c r="F113" s="28">
        <v>110</v>
      </c>
      <c r="G113" s="28">
        <v>70</v>
      </c>
      <c r="H113" s="29">
        <f t="shared" si="3"/>
        <v>64.09</v>
      </c>
      <c r="I113" s="29">
        <f t="shared" si="4"/>
        <v>67.09</v>
      </c>
    </row>
    <row r="114" spans="2:9" ht="15.75" customHeight="1" x14ac:dyDescent="0.3">
      <c r="B114" s="27" t="s">
        <v>228</v>
      </c>
      <c r="C114" s="23" t="s">
        <v>229</v>
      </c>
      <c r="D114" s="78" t="s">
        <v>16</v>
      </c>
      <c r="E114" s="24" t="s">
        <v>17</v>
      </c>
      <c r="F114" s="25">
        <v>122</v>
      </c>
      <c r="G114" s="28">
        <v>67</v>
      </c>
      <c r="H114" s="29">
        <f t="shared" si="3"/>
        <v>61.09</v>
      </c>
      <c r="I114" s="29">
        <f t="shared" si="4"/>
        <v>64.09</v>
      </c>
    </row>
    <row r="115" spans="2:9" ht="15.6" x14ac:dyDescent="0.3">
      <c r="B115" s="27" t="s">
        <v>230</v>
      </c>
      <c r="C115" s="23" t="s">
        <v>231</v>
      </c>
      <c r="D115" s="78" t="s">
        <v>16</v>
      </c>
      <c r="E115" s="24" t="s">
        <v>23</v>
      </c>
      <c r="F115" s="28">
        <v>140</v>
      </c>
      <c r="G115" s="28">
        <v>50</v>
      </c>
      <c r="H115" s="29">
        <f t="shared" si="3"/>
        <v>44.09</v>
      </c>
      <c r="I115" s="29">
        <f t="shared" si="4"/>
        <v>47.09</v>
      </c>
    </row>
    <row r="116" spans="2:9" ht="15.6" x14ac:dyDescent="0.3">
      <c r="B116" s="27" t="s">
        <v>232</v>
      </c>
      <c r="C116" s="23" t="s">
        <v>233</v>
      </c>
      <c r="D116" s="78" t="s">
        <v>16</v>
      </c>
      <c r="E116" s="24" t="s">
        <v>20</v>
      </c>
      <c r="F116" s="25">
        <v>110</v>
      </c>
      <c r="G116" s="25">
        <v>66</v>
      </c>
      <c r="H116" s="26">
        <f t="shared" si="3"/>
        <v>60.09</v>
      </c>
      <c r="I116" s="29">
        <f t="shared" si="4"/>
        <v>63.09</v>
      </c>
    </row>
    <row r="117" spans="2:9" ht="15.6" x14ac:dyDescent="0.3">
      <c r="B117" s="27" t="s">
        <v>234</v>
      </c>
      <c r="C117" s="23" t="s">
        <v>235</v>
      </c>
      <c r="D117" s="78" t="s">
        <v>16</v>
      </c>
      <c r="E117" s="24" t="s">
        <v>17</v>
      </c>
      <c r="F117" s="25">
        <v>156</v>
      </c>
      <c r="G117" s="28">
        <v>88</v>
      </c>
      <c r="H117" s="29">
        <f t="shared" si="3"/>
        <v>82.09</v>
      </c>
      <c r="I117" s="29">
        <f t="shared" si="4"/>
        <v>85.09</v>
      </c>
    </row>
    <row r="118" spans="2:9" ht="15.6" x14ac:dyDescent="0.3">
      <c r="B118" s="27" t="s">
        <v>236</v>
      </c>
      <c r="C118" s="23" t="s">
        <v>237</v>
      </c>
      <c r="D118" s="78" t="s">
        <v>16</v>
      </c>
      <c r="E118" s="24" t="s">
        <v>23</v>
      </c>
      <c r="F118" s="28">
        <v>135</v>
      </c>
      <c r="G118" s="25">
        <v>88</v>
      </c>
      <c r="H118" s="26">
        <f t="shared" si="3"/>
        <v>82.09</v>
      </c>
      <c r="I118" s="29">
        <f t="shared" si="4"/>
        <v>85.09</v>
      </c>
    </row>
    <row r="119" spans="2:9" ht="15.75" customHeight="1" x14ac:dyDescent="0.3">
      <c r="B119" s="27" t="s">
        <v>238</v>
      </c>
      <c r="C119" s="23" t="s">
        <v>239</v>
      </c>
      <c r="D119" s="78" t="s">
        <v>16</v>
      </c>
      <c r="E119" s="24" t="s">
        <v>23</v>
      </c>
      <c r="F119" s="25">
        <v>200</v>
      </c>
      <c r="G119" s="25">
        <v>64</v>
      </c>
      <c r="H119" s="26">
        <f t="shared" si="3"/>
        <v>58.09</v>
      </c>
      <c r="I119" s="29">
        <f t="shared" si="4"/>
        <v>61.09</v>
      </c>
    </row>
    <row r="120" spans="2:9" ht="15.6" x14ac:dyDescent="0.3">
      <c r="B120" s="27" t="s">
        <v>240</v>
      </c>
      <c r="C120" s="23" t="s">
        <v>241</v>
      </c>
      <c r="D120" s="78" t="s">
        <v>16</v>
      </c>
      <c r="E120" s="24" t="s">
        <v>20</v>
      </c>
      <c r="F120" s="28">
        <v>235</v>
      </c>
      <c r="G120" s="25">
        <v>105</v>
      </c>
      <c r="H120" s="26">
        <f t="shared" si="3"/>
        <v>99.09</v>
      </c>
      <c r="I120" s="29">
        <f t="shared" si="4"/>
        <v>102.09</v>
      </c>
    </row>
    <row r="121" spans="2:9" ht="15.6" x14ac:dyDescent="0.3">
      <c r="B121" s="27" t="s">
        <v>242</v>
      </c>
      <c r="C121" s="23" t="s">
        <v>243</v>
      </c>
      <c r="D121" s="78" t="s">
        <v>16</v>
      </c>
      <c r="E121" s="24" t="s">
        <v>20</v>
      </c>
      <c r="F121" s="25">
        <v>115</v>
      </c>
      <c r="G121" s="28">
        <v>68</v>
      </c>
      <c r="H121" s="29">
        <f t="shared" si="3"/>
        <v>62.09</v>
      </c>
      <c r="I121" s="29">
        <f t="shared" si="4"/>
        <v>65.09</v>
      </c>
    </row>
    <row r="122" spans="2:9" ht="15.6" x14ac:dyDescent="0.3">
      <c r="B122" s="27" t="s">
        <v>244</v>
      </c>
      <c r="C122" s="56" t="s">
        <v>245</v>
      </c>
      <c r="D122" s="78" t="s">
        <v>246</v>
      </c>
      <c r="E122" s="24"/>
      <c r="F122" s="28">
        <v>200</v>
      </c>
      <c r="G122" s="25">
        <v>92</v>
      </c>
      <c r="H122" s="26">
        <v>86.09</v>
      </c>
      <c r="I122" s="29">
        <f t="shared" si="4"/>
        <v>89.09</v>
      </c>
    </row>
    <row r="123" spans="2:9" ht="15.6" x14ac:dyDescent="0.3">
      <c r="B123" s="22"/>
      <c r="C123" s="65"/>
      <c r="D123" s="66" t="s">
        <v>247</v>
      </c>
      <c r="E123" s="24" t="s">
        <v>20</v>
      </c>
      <c r="F123" s="28">
        <v>135</v>
      </c>
      <c r="G123" s="25">
        <v>92</v>
      </c>
      <c r="H123" s="26">
        <f>G123-5.91</f>
        <v>86.09</v>
      </c>
      <c r="I123" s="29">
        <f t="shared" si="4"/>
        <v>89.09</v>
      </c>
    </row>
    <row r="124" spans="2:9" ht="15.6" x14ac:dyDescent="0.3">
      <c r="B124" s="67" t="s">
        <v>248</v>
      </c>
      <c r="C124" s="23" t="s">
        <v>249</v>
      </c>
      <c r="D124" s="78" t="s">
        <v>16</v>
      </c>
      <c r="E124" s="24" t="s">
        <v>20</v>
      </c>
      <c r="F124" s="25">
        <v>140</v>
      </c>
      <c r="G124" s="25">
        <v>97</v>
      </c>
      <c r="H124" s="26">
        <f t="shared" si="3"/>
        <v>91.09</v>
      </c>
      <c r="I124" s="29">
        <f t="shared" si="4"/>
        <v>94.09</v>
      </c>
    </row>
    <row r="125" spans="2:9" ht="15.6" x14ac:dyDescent="0.3">
      <c r="B125" s="27" t="s">
        <v>250</v>
      </c>
      <c r="C125" s="23" t="s">
        <v>251</v>
      </c>
      <c r="D125" s="78" t="s">
        <v>16</v>
      </c>
      <c r="E125" s="24" t="s">
        <v>20</v>
      </c>
      <c r="F125" s="25">
        <v>163</v>
      </c>
      <c r="G125" s="25">
        <v>94</v>
      </c>
      <c r="H125" s="26">
        <f t="shared" si="3"/>
        <v>88.09</v>
      </c>
      <c r="I125" s="29">
        <f t="shared" si="4"/>
        <v>91.09</v>
      </c>
    </row>
    <row r="126" spans="2:9" ht="15.6" x14ac:dyDescent="0.3">
      <c r="B126" s="68" t="s">
        <v>252</v>
      </c>
      <c r="C126" s="23" t="s">
        <v>253</v>
      </c>
      <c r="D126" s="78" t="s">
        <v>16</v>
      </c>
      <c r="E126" s="24"/>
      <c r="F126" s="28">
        <v>230</v>
      </c>
      <c r="G126" s="28">
        <v>78</v>
      </c>
      <c r="H126" s="29">
        <f t="shared" si="3"/>
        <v>72.09</v>
      </c>
      <c r="I126" s="29">
        <f t="shared" si="4"/>
        <v>75.09</v>
      </c>
    </row>
    <row r="127" spans="2:9" ht="15.6" x14ac:dyDescent="0.3">
      <c r="B127" s="63" t="s">
        <v>254</v>
      </c>
      <c r="C127" s="23" t="s">
        <v>254</v>
      </c>
      <c r="D127" s="78" t="s">
        <v>16</v>
      </c>
      <c r="E127" s="24" t="s">
        <v>20</v>
      </c>
      <c r="F127" s="28">
        <v>105</v>
      </c>
      <c r="G127" s="28">
        <v>50</v>
      </c>
      <c r="H127" s="29">
        <f t="shared" si="3"/>
        <v>44.09</v>
      </c>
      <c r="I127" s="29">
        <f t="shared" si="4"/>
        <v>47.09</v>
      </c>
    </row>
    <row r="128" spans="2:9" ht="15.6" x14ac:dyDescent="0.3">
      <c r="B128" s="63" t="s">
        <v>255</v>
      </c>
      <c r="C128" s="23" t="s">
        <v>255</v>
      </c>
      <c r="D128" s="78" t="s">
        <v>16</v>
      </c>
      <c r="E128" s="24" t="s">
        <v>23</v>
      </c>
      <c r="F128" s="28">
        <v>140</v>
      </c>
      <c r="G128" s="28">
        <v>70</v>
      </c>
      <c r="H128" s="29">
        <f t="shared" si="3"/>
        <v>64.09</v>
      </c>
      <c r="I128" s="29">
        <f t="shared" si="4"/>
        <v>67.09</v>
      </c>
    </row>
    <row r="129" spans="2:9" ht="15.6" x14ac:dyDescent="0.3">
      <c r="B129" s="63" t="s">
        <v>256</v>
      </c>
      <c r="C129" s="23" t="s">
        <v>256</v>
      </c>
      <c r="D129" s="78" t="s">
        <v>16</v>
      </c>
      <c r="E129" s="24" t="s">
        <v>17</v>
      </c>
      <c r="F129" s="28">
        <v>160</v>
      </c>
      <c r="G129" s="28">
        <v>50</v>
      </c>
      <c r="H129" s="29">
        <f t="shared" si="3"/>
        <v>44.09</v>
      </c>
      <c r="I129" s="29">
        <f t="shared" si="4"/>
        <v>47.09</v>
      </c>
    </row>
    <row r="130" spans="2:9" ht="15.6" x14ac:dyDescent="0.3">
      <c r="B130" s="27" t="s">
        <v>257</v>
      </c>
      <c r="C130" s="23" t="s">
        <v>258</v>
      </c>
      <c r="D130" s="78" t="s">
        <v>16</v>
      </c>
      <c r="E130" s="24" t="s">
        <v>23</v>
      </c>
      <c r="F130" s="28">
        <v>280</v>
      </c>
      <c r="G130" s="28">
        <v>50</v>
      </c>
      <c r="H130" s="29">
        <f t="shared" si="3"/>
        <v>44.09</v>
      </c>
      <c r="I130" s="29">
        <f t="shared" si="4"/>
        <v>47.09</v>
      </c>
    </row>
    <row r="131" spans="2:9" ht="15.6" x14ac:dyDescent="0.3">
      <c r="B131" s="27" t="s">
        <v>259</v>
      </c>
      <c r="C131" s="23" t="s">
        <v>260</v>
      </c>
      <c r="D131" s="78" t="s">
        <v>16</v>
      </c>
      <c r="E131" s="24" t="s">
        <v>17</v>
      </c>
      <c r="F131" s="28">
        <v>102</v>
      </c>
      <c r="G131" s="28">
        <v>60</v>
      </c>
      <c r="H131" s="29">
        <f t="shared" si="3"/>
        <v>54.09</v>
      </c>
      <c r="I131" s="29">
        <f t="shared" si="4"/>
        <v>57.09</v>
      </c>
    </row>
    <row r="132" spans="2:9" ht="15.6" x14ac:dyDescent="0.3">
      <c r="B132" s="27" t="s">
        <v>261</v>
      </c>
      <c r="C132" s="23" t="s">
        <v>262</v>
      </c>
      <c r="D132" s="78" t="s">
        <v>16</v>
      </c>
      <c r="E132" s="24" t="s">
        <v>23</v>
      </c>
      <c r="F132" s="28">
        <v>150</v>
      </c>
      <c r="G132" s="28">
        <v>102</v>
      </c>
      <c r="H132" s="29">
        <f t="shared" si="3"/>
        <v>96.09</v>
      </c>
      <c r="I132" s="29">
        <f t="shared" si="4"/>
        <v>99.09</v>
      </c>
    </row>
    <row r="133" spans="2:9" ht="15.6" x14ac:dyDescent="0.3">
      <c r="B133" s="32" t="s">
        <v>263</v>
      </c>
      <c r="C133" s="23" t="s">
        <v>264</v>
      </c>
      <c r="D133" s="78" t="s">
        <v>16</v>
      </c>
      <c r="E133" s="24" t="s">
        <v>20</v>
      </c>
      <c r="F133" s="28">
        <v>181</v>
      </c>
      <c r="G133" s="25">
        <v>90</v>
      </c>
      <c r="H133" s="26">
        <f t="shared" si="3"/>
        <v>84.09</v>
      </c>
      <c r="I133" s="29">
        <f t="shared" si="4"/>
        <v>87.09</v>
      </c>
    </row>
    <row r="134" spans="2:9" ht="15.6" x14ac:dyDescent="0.3">
      <c r="B134" s="27" t="s">
        <v>265</v>
      </c>
      <c r="C134" s="23" t="s">
        <v>266</v>
      </c>
      <c r="D134" s="78" t="s">
        <v>16</v>
      </c>
      <c r="E134" s="24" t="s">
        <v>23</v>
      </c>
      <c r="F134" s="28">
        <v>145</v>
      </c>
      <c r="G134" s="25">
        <v>80</v>
      </c>
      <c r="H134" s="29">
        <f t="shared" si="3"/>
        <v>74.09</v>
      </c>
      <c r="I134" s="29">
        <f t="shared" si="4"/>
        <v>77.09</v>
      </c>
    </row>
    <row r="135" spans="2:9" ht="62.4" x14ac:dyDescent="0.3">
      <c r="B135" s="27"/>
      <c r="C135" s="107" t="s">
        <v>9</v>
      </c>
      <c r="D135" s="107" t="s">
        <v>10</v>
      </c>
      <c r="E135" s="31"/>
      <c r="F135" s="54" t="s">
        <v>11</v>
      </c>
      <c r="G135" s="54" t="s">
        <v>12</v>
      </c>
      <c r="H135" s="21" t="s">
        <v>12</v>
      </c>
      <c r="I135" s="21" t="s">
        <v>12</v>
      </c>
    </row>
    <row r="136" spans="2:9" x14ac:dyDescent="0.3">
      <c r="B136" s="27"/>
      <c r="C136" s="108"/>
      <c r="D136" s="109"/>
      <c r="E136" s="31"/>
      <c r="F136" s="104" t="s">
        <v>13</v>
      </c>
      <c r="G136" s="105"/>
      <c r="H136" s="106">
        <f t="shared" ref="H136:H199" si="5">G136-5.91</f>
        <v>-5.91</v>
      </c>
    </row>
    <row r="137" spans="2:9" ht="15.6" x14ac:dyDescent="0.3">
      <c r="B137" s="27" t="s">
        <v>267</v>
      </c>
      <c r="C137" s="23" t="s">
        <v>268</v>
      </c>
      <c r="D137" s="78" t="s">
        <v>16</v>
      </c>
      <c r="E137" s="58" t="s">
        <v>23</v>
      </c>
      <c r="F137" s="25">
        <v>136</v>
      </c>
      <c r="G137" s="25">
        <v>74</v>
      </c>
      <c r="H137" s="26">
        <f t="shared" si="5"/>
        <v>68.09</v>
      </c>
      <c r="I137" s="26">
        <f>G137-2.91</f>
        <v>71.09</v>
      </c>
    </row>
    <row r="138" spans="2:9" ht="15.6" x14ac:dyDescent="0.3">
      <c r="B138" s="27" t="s">
        <v>269</v>
      </c>
      <c r="C138" s="23" t="s">
        <v>270</v>
      </c>
      <c r="D138" s="78" t="s">
        <v>16</v>
      </c>
      <c r="E138" s="58" t="s">
        <v>23</v>
      </c>
      <c r="F138" s="28">
        <v>150</v>
      </c>
      <c r="G138" s="25">
        <v>99</v>
      </c>
      <c r="H138" s="26">
        <f t="shared" si="5"/>
        <v>93.09</v>
      </c>
      <c r="I138" s="26">
        <f t="shared" ref="I138:I181" si="6">G138-2.91</f>
        <v>96.09</v>
      </c>
    </row>
    <row r="139" spans="2:9" ht="15.6" x14ac:dyDescent="0.3">
      <c r="B139" s="32" t="s">
        <v>271</v>
      </c>
      <c r="C139" s="23" t="s">
        <v>272</v>
      </c>
      <c r="D139" s="78" t="s">
        <v>16</v>
      </c>
      <c r="E139" s="24" t="s">
        <v>26</v>
      </c>
      <c r="F139" s="28">
        <v>120</v>
      </c>
      <c r="G139" s="28">
        <v>65</v>
      </c>
      <c r="H139" s="29">
        <f t="shared" si="5"/>
        <v>59.09</v>
      </c>
      <c r="I139" s="26">
        <f t="shared" si="6"/>
        <v>62.09</v>
      </c>
    </row>
    <row r="140" spans="2:9" ht="15.6" x14ac:dyDescent="0.3">
      <c r="B140" s="27" t="s">
        <v>273</v>
      </c>
      <c r="C140" s="23" t="s">
        <v>274</v>
      </c>
      <c r="D140" s="78" t="s">
        <v>16</v>
      </c>
      <c r="E140" s="24" t="s">
        <v>26</v>
      </c>
      <c r="F140" s="28">
        <v>150</v>
      </c>
      <c r="G140" s="25">
        <v>74</v>
      </c>
      <c r="H140" s="26">
        <f t="shared" si="5"/>
        <v>68.09</v>
      </c>
      <c r="I140" s="26">
        <f t="shared" si="6"/>
        <v>71.09</v>
      </c>
    </row>
    <row r="141" spans="2:9" ht="15.6" x14ac:dyDescent="0.3">
      <c r="B141" s="27" t="s">
        <v>275</v>
      </c>
      <c r="C141" s="23" t="s">
        <v>276</v>
      </c>
      <c r="D141" s="78" t="s">
        <v>16</v>
      </c>
      <c r="E141" s="24" t="s">
        <v>26</v>
      </c>
      <c r="F141" s="25">
        <v>160</v>
      </c>
      <c r="G141" s="28">
        <v>70</v>
      </c>
      <c r="H141" s="29">
        <f t="shared" si="5"/>
        <v>64.09</v>
      </c>
      <c r="I141" s="26">
        <f t="shared" si="6"/>
        <v>67.09</v>
      </c>
    </row>
    <row r="142" spans="2:9" ht="15.75" customHeight="1" x14ac:dyDescent="0.3">
      <c r="B142" s="32" t="s">
        <v>277</v>
      </c>
      <c r="C142" s="23" t="s">
        <v>278</v>
      </c>
      <c r="D142" s="78" t="s">
        <v>16</v>
      </c>
      <c r="E142" s="59" t="s">
        <v>43</v>
      </c>
      <c r="F142" s="25">
        <v>109</v>
      </c>
      <c r="G142" s="25">
        <v>80</v>
      </c>
      <c r="H142" s="26">
        <f t="shared" si="5"/>
        <v>74.09</v>
      </c>
      <c r="I142" s="26">
        <f t="shared" si="6"/>
        <v>77.09</v>
      </c>
    </row>
    <row r="143" spans="2:9" ht="15.6" x14ac:dyDescent="0.3">
      <c r="B143" s="32" t="s">
        <v>279</v>
      </c>
      <c r="C143" s="23" t="s">
        <v>280</v>
      </c>
      <c r="D143" s="78" t="s">
        <v>16</v>
      </c>
      <c r="E143" s="24" t="s">
        <v>20</v>
      </c>
      <c r="F143" s="28">
        <v>120</v>
      </c>
      <c r="G143" s="28">
        <v>61</v>
      </c>
      <c r="H143" s="29">
        <f t="shared" si="5"/>
        <v>55.09</v>
      </c>
      <c r="I143" s="26">
        <f t="shared" si="6"/>
        <v>58.09</v>
      </c>
    </row>
    <row r="144" spans="2:9" ht="15.6" x14ac:dyDescent="0.3">
      <c r="B144" s="27" t="s">
        <v>281</v>
      </c>
      <c r="C144" s="23" t="s">
        <v>282</v>
      </c>
      <c r="D144" s="78" t="s">
        <v>16</v>
      </c>
      <c r="E144" s="24" t="s">
        <v>20</v>
      </c>
      <c r="F144" s="28">
        <v>200</v>
      </c>
      <c r="G144" s="25">
        <v>105</v>
      </c>
      <c r="H144" s="26">
        <f t="shared" si="5"/>
        <v>99.09</v>
      </c>
      <c r="I144" s="26">
        <f t="shared" si="6"/>
        <v>102.09</v>
      </c>
    </row>
    <row r="145" spans="2:9" ht="15.6" x14ac:dyDescent="0.3">
      <c r="B145" s="32" t="s">
        <v>283</v>
      </c>
      <c r="C145" s="23" t="s">
        <v>284</v>
      </c>
      <c r="D145" s="78" t="s">
        <v>16</v>
      </c>
      <c r="E145" s="24" t="s">
        <v>17</v>
      </c>
      <c r="F145" s="28">
        <v>200</v>
      </c>
      <c r="G145" s="28">
        <v>60</v>
      </c>
      <c r="H145" s="29">
        <f t="shared" si="5"/>
        <v>54.09</v>
      </c>
      <c r="I145" s="26">
        <f t="shared" si="6"/>
        <v>57.09</v>
      </c>
    </row>
    <row r="146" spans="2:9" ht="15.6" x14ac:dyDescent="0.3">
      <c r="B146" s="32" t="s">
        <v>285</v>
      </c>
      <c r="C146" s="23" t="s">
        <v>286</v>
      </c>
      <c r="D146" s="78" t="s">
        <v>16</v>
      </c>
      <c r="E146" s="24" t="s">
        <v>20</v>
      </c>
      <c r="F146" s="28">
        <v>105</v>
      </c>
      <c r="G146" s="25">
        <v>64</v>
      </c>
      <c r="H146" s="26">
        <f t="shared" si="5"/>
        <v>58.09</v>
      </c>
      <c r="I146" s="26">
        <f t="shared" si="6"/>
        <v>61.09</v>
      </c>
    </row>
    <row r="147" spans="2:9" ht="15.6" x14ac:dyDescent="0.3">
      <c r="B147" s="22" t="s">
        <v>287</v>
      </c>
      <c r="C147" s="23" t="s">
        <v>288</v>
      </c>
      <c r="D147" s="78" t="s">
        <v>16</v>
      </c>
      <c r="E147" s="58" t="s">
        <v>20</v>
      </c>
      <c r="F147" s="28">
        <v>140</v>
      </c>
      <c r="G147" s="25">
        <v>74</v>
      </c>
      <c r="H147" s="26">
        <f t="shared" si="5"/>
        <v>68.09</v>
      </c>
      <c r="I147" s="26">
        <f t="shared" si="6"/>
        <v>71.09</v>
      </c>
    </row>
    <row r="148" spans="2:9" ht="15.6" x14ac:dyDescent="0.3">
      <c r="B148" s="27" t="s">
        <v>289</v>
      </c>
      <c r="C148" s="23" t="s">
        <v>290</v>
      </c>
      <c r="D148" s="78" t="s">
        <v>16</v>
      </c>
      <c r="E148" s="24" t="s">
        <v>23</v>
      </c>
      <c r="F148" s="25">
        <v>199</v>
      </c>
      <c r="G148" s="25">
        <v>70</v>
      </c>
      <c r="H148" s="26">
        <f t="shared" si="5"/>
        <v>64.09</v>
      </c>
      <c r="I148" s="26">
        <f t="shared" si="6"/>
        <v>67.09</v>
      </c>
    </row>
    <row r="149" spans="2:9" ht="15.6" x14ac:dyDescent="0.3">
      <c r="B149" s="27" t="s">
        <v>291</v>
      </c>
      <c r="C149" s="23" t="s">
        <v>292</v>
      </c>
      <c r="D149" s="78" t="s">
        <v>16</v>
      </c>
      <c r="E149" s="58" t="s">
        <v>17</v>
      </c>
      <c r="F149" s="28">
        <v>120</v>
      </c>
      <c r="G149" s="28">
        <v>58</v>
      </c>
      <c r="H149" s="29">
        <f t="shared" si="5"/>
        <v>52.09</v>
      </c>
      <c r="I149" s="26">
        <f t="shared" si="6"/>
        <v>55.09</v>
      </c>
    </row>
    <row r="150" spans="2:9" ht="15.6" x14ac:dyDescent="0.3">
      <c r="B150" s="27" t="s">
        <v>293</v>
      </c>
      <c r="C150" s="23" t="s">
        <v>294</v>
      </c>
      <c r="D150" s="78" t="s">
        <v>16</v>
      </c>
      <c r="E150" s="24" t="s">
        <v>23</v>
      </c>
      <c r="F150" s="25">
        <v>149</v>
      </c>
      <c r="G150" s="25">
        <v>56</v>
      </c>
      <c r="H150" s="26">
        <f t="shared" si="5"/>
        <v>50.09</v>
      </c>
      <c r="I150" s="26">
        <f t="shared" si="6"/>
        <v>53.09</v>
      </c>
    </row>
    <row r="151" spans="2:9" ht="15.6" x14ac:dyDescent="0.3">
      <c r="B151" s="27" t="s">
        <v>295</v>
      </c>
      <c r="C151" s="23" t="s">
        <v>296</v>
      </c>
      <c r="D151" s="78" t="s">
        <v>16</v>
      </c>
      <c r="E151" s="58" t="s">
        <v>26</v>
      </c>
      <c r="F151" s="28">
        <v>110</v>
      </c>
      <c r="G151" s="28">
        <v>60</v>
      </c>
      <c r="H151" s="29">
        <f t="shared" si="5"/>
        <v>54.09</v>
      </c>
      <c r="I151" s="26">
        <f t="shared" si="6"/>
        <v>57.09</v>
      </c>
    </row>
    <row r="152" spans="2:9" ht="15.6" x14ac:dyDescent="0.3">
      <c r="B152" s="27" t="s">
        <v>297</v>
      </c>
      <c r="C152" s="23" t="s">
        <v>298</v>
      </c>
      <c r="D152" s="78" t="s">
        <v>16</v>
      </c>
      <c r="E152" s="24" t="s">
        <v>20</v>
      </c>
      <c r="F152" s="25">
        <v>160</v>
      </c>
      <c r="G152" s="25">
        <v>93</v>
      </c>
      <c r="H152" s="26">
        <f t="shared" si="5"/>
        <v>87.09</v>
      </c>
      <c r="I152" s="26">
        <f t="shared" si="6"/>
        <v>90.09</v>
      </c>
    </row>
    <row r="153" spans="2:9" ht="15" customHeight="1" x14ac:dyDescent="0.3">
      <c r="B153" s="27" t="s">
        <v>299</v>
      </c>
      <c r="C153" s="23" t="s">
        <v>300</v>
      </c>
      <c r="D153" s="78" t="s">
        <v>16</v>
      </c>
      <c r="E153" s="24" t="s">
        <v>26</v>
      </c>
      <c r="F153" s="28">
        <v>125</v>
      </c>
      <c r="G153" s="28">
        <v>88</v>
      </c>
      <c r="H153" s="29">
        <f t="shared" si="5"/>
        <v>82.09</v>
      </c>
      <c r="I153" s="26">
        <f t="shared" si="6"/>
        <v>85.09</v>
      </c>
    </row>
    <row r="154" spans="2:9" ht="15.6" x14ac:dyDescent="0.3">
      <c r="B154" s="27" t="s">
        <v>301</v>
      </c>
      <c r="C154" s="23" t="s">
        <v>302</v>
      </c>
      <c r="D154" s="78" t="s">
        <v>16</v>
      </c>
      <c r="E154" s="24" t="s">
        <v>17</v>
      </c>
      <c r="F154" s="25">
        <v>143</v>
      </c>
      <c r="G154" s="28">
        <v>54</v>
      </c>
      <c r="H154" s="29">
        <f t="shared" si="5"/>
        <v>48.09</v>
      </c>
      <c r="I154" s="26">
        <f t="shared" si="6"/>
        <v>51.09</v>
      </c>
    </row>
    <row r="155" spans="2:9" ht="15.6" x14ac:dyDescent="0.3">
      <c r="B155" s="27" t="s">
        <v>303</v>
      </c>
      <c r="C155" s="23" t="s">
        <v>304</v>
      </c>
      <c r="D155" s="78" t="s">
        <v>16</v>
      </c>
      <c r="E155" s="24" t="s">
        <v>26</v>
      </c>
      <c r="F155" s="25">
        <v>140</v>
      </c>
      <c r="G155" s="28">
        <v>60</v>
      </c>
      <c r="H155" s="29">
        <f t="shared" si="5"/>
        <v>54.09</v>
      </c>
      <c r="I155" s="26">
        <f t="shared" si="6"/>
        <v>57.09</v>
      </c>
    </row>
    <row r="156" spans="2:9" ht="15.6" x14ac:dyDescent="0.3">
      <c r="B156" s="27" t="s">
        <v>305</v>
      </c>
      <c r="C156" s="23" t="s">
        <v>306</v>
      </c>
      <c r="D156" s="78" t="s">
        <v>16</v>
      </c>
      <c r="E156" s="58" t="s">
        <v>23</v>
      </c>
      <c r="F156" s="28">
        <v>220</v>
      </c>
      <c r="G156" s="25">
        <v>105</v>
      </c>
      <c r="H156" s="26">
        <f t="shared" si="5"/>
        <v>99.09</v>
      </c>
      <c r="I156" s="26">
        <f t="shared" si="6"/>
        <v>102.09</v>
      </c>
    </row>
    <row r="157" spans="2:9" ht="15.6" x14ac:dyDescent="0.3">
      <c r="B157" s="27" t="s">
        <v>307</v>
      </c>
      <c r="C157" s="23" t="s">
        <v>308</v>
      </c>
      <c r="D157" s="78" t="s">
        <v>16</v>
      </c>
      <c r="E157" s="24" t="s">
        <v>43</v>
      </c>
      <c r="F157" s="25">
        <v>193</v>
      </c>
      <c r="G157" s="28">
        <v>84</v>
      </c>
      <c r="H157" s="29">
        <f t="shared" si="5"/>
        <v>78.09</v>
      </c>
      <c r="I157" s="26">
        <f t="shared" si="6"/>
        <v>81.09</v>
      </c>
    </row>
    <row r="158" spans="2:9" ht="15.6" x14ac:dyDescent="0.3">
      <c r="B158" s="27" t="s">
        <v>309</v>
      </c>
      <c r="C158" s="23" t="s">
        <v>310</v>
      </c>
      <c r="D158" s="78" t="s">
        <v>16</v>
      </c>
      <c r="E158" s="24" t="s">
        <v>23</v>
      </c>
      <c r="F158" s="28">
        <v>115</v>
      </c>
      <c r="G158" s="25">
        <v>70</v>
      </c>
      <c r="H158" s="26">
        <f t="shared" si="5"/>
        <v>64.09</v>
      </c>
      <c r="I158" s="26">
        <f t="shared" si="6"/>
        <v>67.09</v>
      </c>
    </row>
    <row r="159" spans="2:9" ht="15.6" x14ac:dyDescent="0.3">
      <c r="B159" s="27" t="s">
        <v>311</v>
      </c>
      <c r="C159" s="23" t="s">
        <v>312</v>
      </c>
      <c r="D159" s="78" t="s">
        <v>16</v>
      </c>
      <c r="E159" s="24" t="s">
        <v>23</v>
      </c>
      <c r="F159" s="28">
        <v>150</v>
      </c>
      <c r="G159" s="28">
        <v>80</v>
      </c>
      <c r="H159" s="29">
        <f t="shared" si="5"/>
        <v>74.09</v>
      </c>
      <c r="I159" s="26">
        <f t="shared" si="6"/>
        <v>77.09</v>
      </c>
    </row>
    <row r="160" spans="2:9" ht="15.6" x14ac:dyDescent="0.3">
      <c r="B160" s="32" t="s">
        <v>313</v>
      </c>
      <c r="C160" s="23" t="s">
        <v>314</v>
      </c>
      <c r="D160" s="78" t="s">
        <v>16</v>
      </c>
      <c r="E160" s="58" t="s">
        <v>23</v>
      </c>
      <c r="F160" s="28">
        <v>135</v>
      </c>
      <c r="G160" s="28">
        <v>50</v>
      </c>
      <c r="H160" s="29">
        <f t="shared" si="5"/>
        <v>44.09</v>
      </c>
      <c r="I160" s="26">
        <f t="shared" si="6"/>
        <v>47.09</v>
      </c>
    </row>
    <row r="161" spans="2:9" ht="15.75" customHeight="1" x14ac:dyDescent="0.3">
      <c r="B161" s="27" t="s">
        <v>315</v>
      </c>
      <c r="C161" s="23" t="s">
        <v>316</v>
      </c>
      <c r="D161" s="78" t="s">
        <v>16</v>
      </c>
      <c r="E161" s="59" t="s">
        <v>26</v>
      </c>
      <c r="F161" s="28">
        <v>135</v>
      </c>
      <c r="G161" s="28">
        <v>70</v>
      </c>
      <c r="H161" s="29">
        <f t="shared" si="5"/>
        <v>64.09</v>
      </c>
      <c r="I161" s="26">
        <f t="shared" si="6"/>
        <v>67.09</v>
      </c>
    </row>
    <row r="162" spans="2:9" ht="15.6" x14ac:dyDescent="0.3">
      <c r="B162" s="27" t="s">
        <v>317</v>
      </c>
      <c r="C162" s="23" t="s">
        <v>318</v>
      </c>
      <c r="D162" s="78" t="s">
        <v>16</v>
      </c>
      <c r="E162" s="58" t="s">
        <v>20</v>
      </c>
      <c r="F162" s="25">
        <v>189</v>
      </c>
      <c r="G162" s="25">
        <v>99</v>
      </c>
      <c r="H162" s="26">
        <f t="shared" si="5"/>
        <v>93.09</v>
      </c>
      <c r="I162" s="26">
        <f t="shared" si="6"/>
        <v>96.09</v>
      </c>
    </row>
    <row r="163" spans="2:9" ht="15.6" x14ac:dyDescent="0.3">
      <c r="B163" s="27" t="s">
        <v>319</v>
      </c>
      <c r="C163" s="23" t="s">
        <v>320</v>
      </c>
      <c r="D163" s="78" t="s">
        <v>16</v>
      </c>
      <c r="E163" s="24" t="s">
        <v>23</v>
      </c>
      <c r="F163" s="28">
        <v>215</v>
      </c>
      <c r="G163" s="28">
        <v>60</v>
      </c>
      <c r="H163" s="29">
        <f t="shared" si="5"/>
        <v>54.09</v>
      </c>
      <c r="I163" s="26">
        <f t="shared" si="6"/>
        <v>57.09</v>
      </c>
    </row>
    <row r="164" spans="2:9" ht="15.6" x14ac:dyDescent="0.3">
      <c r="B164" s="27" t="s">
        <v>321</v>
      </c>
      <c r="C164" s="23" t="s">
        <v>322</v>
      </c>
      <c r="D164" s="78" t="s">
        <v>16</v>
      </c>
      <c r="E164" s="24" t="s">
        <v>20</v>
      </c>
      <c r="F164" s="28">
        <v>150</v>
      </c>
      <c r="G164" s="28">
        <v>80</v>
      </c>
      <c r="H164" s="29">
        <f t="shared" si="5"/>
        <v>74.09</v>
      </c>
      <c r="I164" s="26">
        <f t="shared" si="6"/>
        <v>77.09</v>
      </c>
    </row>
    <row r="165" spans="2:9" ht="15.6" x14ac:dyDescent="0.3">
      <c r="B165" s="27" t="s">
        <v>323</v>
      </c>
      <c r="C165" s="23" t="s">
        <v>324</v>
      </c>
      <c r="D165" s="78" t="s">
        <v>16</v>
      </c>
      <c r="E165" s="24" t="s">
        <v>17</v>
      </c>
      <c r="F165" s="28">
        <v>200</v>
      </c>
      <c r="G165" s="28">
        <v>65</v>
      </c>
      <c r="H165" s="29">
        <f t="shared" si="5"/>
        <v>59.09</v>
      </c>
      <c r="I165" s="26">
        <f t="shared" si="6"/>
        <v>62.09</v>
      </c>
    </row>
    <row r="166" spans="2:9" ht="15.6" x14ac:dyDescent="0.3">
      <c r="B166" s="27" t="s">
        <v>325</v>
      </c>
      <c r="C166" s="23" t="s">
        <v>326</v>
      </c>
      <c r="D166" s="78" t="s">
        <v>16</v>
      </c>
      <c r="E166" s="24" t="s">
        <v>17</v>
      </c>
      <c r="F166" s="25">
        <v>218</v>
      </c>
      <c r="G166" s="25">
        <v>105</v>
      </c>
      <c r="H166" s="26">
        <f t="shared" si="5"/>
        <v>99.09</v>
      </c>
      <c r="I166" s="26">
        <f t="shared" si="6"/>
        <v>102.09</v>
      </c>
    </row>
    <row r="167" spans="2:9" ht="15.6" x14ac:dyDescent="0.3">
      <c r="B167" s="27" t="s">
        <v>327</v>
      </c>
      <c r="C167" s="23" t="s">
        <v>328</v>
      </c>
      <c r="D167" s="78" t="s">
        <v>16</v>
      </c>
      <c r="E167" s="31" t="s">
        <v>20</v>
      </c>
      <c r="F167" s="25">
        <v>130</v>
      </c>
      <c r="G167" s="25">
        <v>95</v>
      </c>
      <c r="H167" s="29">
        <f t="shared" si="5"/>
        <v>89.09</v>
      </c>
      <c r="I167" s="26">
        <f t="shared" si="6"/>
        <v>92.09</v>
      </c>
    </row>
    <row r="168" spans="2:9" ht="15.6" x14ac:dyDescent="0.3">
      <c r="B168" s="63" t="s">
        <v>329</v>
      </c>
      <c r="C168" s="23" t="s">
        <v>330</v>
      </c>
      <c r="D168" s="78" t="s">
        <v>16</v>
      </c>
      <c r="E168" s="24" t="s">
        <v>17</v>
      </c>
      <c r="F168" s="28">
        <v>110</v>
      </c>
      <c r="G168" s="28">
        <v>53</v>
      </c>
      <c r="H168" s="29">
        <f t="shared" si="5"/>
        <v>47.09</v>
      </c>
      <c r="I168" s="26">
        <f t="shared" si="6"/>
        <v>50.09</v>
      </c>
    </row>
    <row r="169" spans="2:9" ht="15.6" x14ac:dyDescent="0.3">
      <c r="B169" s="68" t="s">
        <v>331</v>
      </c>
      <c r="C169" s="23" t="s">
        <v>331</v>
      </c>
      <c r="D169" s="78" t="s">
        <v>16</v>
      </c>
      <c r="E169" s="31"/>
      <c r="F169" s="28">
        <v>180</v>
      </c>
      <c r="G169" s="25">
        <v>52</v>
      </c>
      <c r="H169" s="26">
        <f t="shared" si="5"/>
        <v>46.09</v>
      </c>
      <c r="I169" s="26">
        <f t="shared" si="6"/>
        <v>49.09</v>
      </c>
    </row>
    <row r="170" spans="2:9" ht="15.6" x14ac:dyDescent="0.3">
      <c r="B170" s="63" t="s">
        <v>332</v>
      </c>
      <c r="C170" s="23" t="s">
        <v>332</v>
      </c>
      <c r="D170" s="78" t="s">
        <v>16</v>
      </c>
      <c r="E170" s="58" t="s">
        <v>43</v>
      </c>
      <c r="F170" s="28">
        <v>360</v>
      </c>
      <c r="G170" s="25">
        <v>88</v>
      </c>
      <c r="H170" s="26">
        <f t="shared" si="5"/>
        <v>82.09</v>
      </c>
      <c r="I170" s="26">
        <f t="shared" si="6"/>
        <v>85.09</v>
      </c>
    </row>
    <row r="171" spans="2:9" ht="15.6" x14ac:dyDescent="0.3">
      <c r="B171" s="69" t="s">
        <v>333</v>
      </c>
      <c r="C171" s="23" t="s">
        <v>333</v>
      </c>
      <c r="D171" s="78" t="s">
        <v>16</v>
      </c>
      <c r="E171" s="24" t="s">
        <v>26</v>
      </c>
      <c r="F171" s="28">
        <v>125</v>
      </c>
      <c r="G171" s="25">
        <v>73</v>
      </c>
      <c r="H171" s="26">
        <f t="shared" si="5"/>
        <v>67.09</v>
      </c>
      <c r="I171" s="26">
        <f t="shared" si="6"/>
        <v>70.09</v>
      </c>
    </row>
    <row r="172" spans="2:9" ht="15.6" x14ac:dyDescent="0.3">
      <c r="B172" s="69" t="s">
        <v>334</v>
      </c>
      <c r="C172" s="23" t="s">
        <v>335</v>
      </c>
      <c r="D172" s="78" t="s">
        <v>16</v>
      </c>
      <c r="E172" s="24" t="s">
        <v>17</v>
      </c>
      <c r="F172" s="25">
        <v>224</v>
      </c>
      <c r="G172" s="28">
        <v>77</v>
      </c>
      <c r="H172" s="29">
        <f t="shared" si="5"/>
        <v>71.09</v>
      </c>
      <c r="I172" s="26">
        <f t="shared" si="6"/>
        <v>74.09</v>
      </c>
    </row>
    <row r="173" spans="2:9" ht="15.6" x14ac:dyDescent="0.3">
      <c r="B173" s="63" t="s">
        <v>336</v>
      </c>
      <c r="C173" s="23" t="s">
        <v>337</v>
      </c>
      <c r="D173" s="78" t="s">
        <v>16</v>
      </c>
      <c r="E173" s="24" t="s">
        <v>26</v>
      </c>
      <c r="F173" s="28">
        <v>180</v>
      </c>
      <c r="G173" s="25">
        <v>57</v>
      </c>
      <c r="H173" s="26">
        <f t="shared" si="5"/>
        <v>51.09</v>
      </c>
      <c r="I173" s="26">
        <f t="shared" si="6"/>
        <v>54.09</v>
      </c>
    </row>
    <row r="174" spans="2:9" ht="15.6" x14ac:dyDescent="0.3">
      <c r="B174" s="68" t="s">
        <v>338</v>
      </c>
      <c r="C174" s="23" t="s">
        <v>338</v>
      </c>
      <c r="D174" s="78" t="s">
        <v>16</v>
      </c>
      <c r="E174" s="24" t="s">
        <v>26</v>
      </c>
      <c r="F174" s="25">
        <v>153</v>
      </c>
      <c r="G174" s="28">
        <v>75</v>
      </c>
      <c r="H174" s="29">
        <f t="shared" si="5"/>
        <v>69.09</v>
      </c>
      <c r="I174" s="26">
        <f t="shared" si="6"/>
        <v>72.09</v>
      </c>
    </row>
    <row r="175" spans="2:9" ht="15.6" x14ac:dyDescent="0.3">
      <c r="B175" s="32" t="s">
        <v>339</v>
      </c>
      <c r="C175" s="23" t="s">
        <v>340</v>
      </c>
      <c r="D175" s="78" t="s">
        <v>16</v>
      </c>
      <c r="E175" s="24" t="s">
        <v>20</v>
      </c>
      <c r="F175" s="28">
        <v>140</v>
      </c>
      <c r="G175" s="28">
        <v>68</v>
      </c>
      <c r="H175" s="29">
        <f t="shared" si="5"/>
        <v>62.09</v>
      </c>
      <c r="I175" s="26">
        <f t="shared" si="6"/>
        <v>65.09</v>
      </c>
    </row>
    <row r="176" spans="2:9" ht="15.6" x14ac:dyDescent="0.3">
      <c r="B176" s="27" t="s">
        <v>341</v>
      </c>
      <c r="C176" s="23" t="s">
        <v>342</v>
      </c>
      <c r="D176" s="78" t="s">
        <v>16</v>
      </c>
      <c r="E176" s="24" t="s">
        <v>20</v>
      </c>
      <c r="F176" s="25">
        <v>120</v>
      </c>
      <c r="G176" s="28">
        <v>80</v>
      </c>
      <c r="H176" s="29">
        <f t="shared" si="5"/>
        <v>74.09</v>
      </c>
      <c r="I176" s="26">
        <f t="shared" si="6"/>
        <v>77.09</v>
      </c>
    </row>
    <row r="177" spans="2:9" ht="15.6" x14ac:dyDescent="0.3">
      <c r="B177" s="27" t="s">
        <v>343</v>
      </c>
      <c r="C177" s="23" t="s">
        <v>344</v>
      </c>
      <c r="D177" s="78" t="s">
        <v>16</v>
      </c>
      <c r="E177" s="24" t="s">
        <v>26</v>
      </c>
      <c r="F177" s="25">
        <v>258</v>
      </c>
      <c r="G177" s="25">
        <v>105</v>
      </c>
      <c r="H177" s="26">
        <f t="shared" si="5"/>
        <v>99.09</v>
      </c>
      <c r="I177" s="26">
        <f t="shared" si="6"/>
        <v>102.09</v>
      </c>
    </row>
    <row r="178" spans="2:9" ht="15.6" x14ac:dyDescent="0.3">
      <c r="B178" s="22" t="s">
        <v>345</v>
      </c>
      <c r="C178" s="23" t="s">
        <v>346</v>
      </c>
      <c r="D178" s="78" t="s">
        <v>16</v>
      </c>
      <c r="E178" s="24" t="s">
        <v>17</v>
      </c>
      <c r="F178" s="28">
        <v>150</v>
      </c>
      <c r="G178" s="25">
        <v>105</v>
      </c>
      <c r="H178" s="26">
        <f t="shared" si="5"/>
        <v>99.09</v>
      </c>
      <c r="I178" s="26">
        <f t="shared" si="6"/>
        <v>102.09</v>
      </c>
    </row>
    <row r="179" spans="2:9" ht="15.6" x14ac:dyDescent="0.3">
      <c r="B179" s="53" t="s">
        <v>347</v>
      </c>
      <c r="C179" s="23" t="s">
        <v>348</v>
      </c>
      <c r="D179" s="78" t="s">
        <v>16</v>
      </c>
      <c r="E179" s="58" t="s">
        <v>20</v>
      </c>
      <c r="F179" s="28">
        <v>155</v>
      </c>
      <c r="G179" s="25">
        <v>99</v>
      </c>
      <c r="H179" s="26">
        <f t="shared" si="5"/>
        <v>93.09</v>
      </c>
      <c r="I179" s="26">
        <f t="shared" si="6"/>
        <v>96.09</v>
      </c>
    </row>
    <row r="180" spans="2:9" ht="15.6" x14ac:dyDescent="0.3">
      <c r="B180" s="32" t="s">
        <v>349</v>
      </c>
      <c r="C180" s="23" t="s">
        <v>350</v>
      </c>
      <c r="D180" s="78" t="s">
        <v>16</v>
      </c>
      <c r="E180" s="24" t="s">
        <v>20</v>
      </c>
      <c r="F180" s="28">
        <v>120</v>
      </c>
      <c r="G180" s="28">
        <v>56</v>
      </c>
      <c r="H180" s="29">
        <f t="shared" si="5"/>
        <v>50.09</v>
      </c>
      <c r="I180" s="26">
        <f t="shared" si="6"/>
        <v>53.09</v>
      </c>
    </row>
    <row r="181" spans="2:9" ht="15.6" x14ac:dyDescent="0.3">
      <c r="B181" s="32" t="s">
        <v>351</v>
      </c>
      <c r="C181" s="23" t="s">
        <v>352</v>
      </c>
      <c r="D181" s="78" t="s">
        <v>16</v>
      </c>
      <c r="E181" s="24" t="s">
        <v>20</v>
      </c>
      <c r="F181" s="28">
        <v>230</v>
      </c>
      <c r="G181" s="28">
        <v>95</v>
      </c>
      <c r="H181" s="29">
        <f t="shared" si="5"/>
        <v>89.09</v>
      </c>
      <c r="I181" s="26">
        <f t="shared" si="6"/>
        <v>92.09</v>
      </c>
    </row>
    <row r="182" spans="2:9" ht="62.4" x14ac:dyDescent="0.3">
      <c r="B182" s="27"/>
      <c r="C182" s="107" t="s">
        <v>9</v>
      </c>
      <c r="D182" s="107" t="s">
        <v>10</v>
      </c>
      <c r="E182" s="31"/>
      <c r="F182" s="54" t="s">
        <v>11</v>
      </c>
      <c r="G182" s="54" t="s">
        <v>12</v>
      </c>
      <c r="H182" s="21" t="s">
        <v>12</v>
      </c>
      <c r="I182" s="21" t="s">
        <v>12</v>
      </c>
    </row>
    <row r="183" spans="2:9" x14ac:dyDescent="0.3">
      <c r="B183" s="70"/>
      <c r="C183" s="108"/>
      <c r="D183" s="109"/>
      <c r="E183" s="31"/>
      <c r="F183" s="104" t="s">
        <v>13</v>
      </c>
      <c r="G183" s="105"/>
      <c r="H183" s="106">
        <f t="shared" si="5"/>
        <v>-5.91</v>
      </c>
    </row>
    <row r="184" spans="2:9" ht="15.6" x14ac:dyDescent="0.3">
      <c r="B184" s="32" t="s">
        <v>353</v>
      </c>
      <c r="C184" s="23" t="s">
        <v>354</v>
      </c>
      <c r="D184" s="78" t="s">
        <v>16</v>
      </c>
      <c r="E184" s="24" t="s">
        <v>23</v>
      </c>
      <c r="F184" s="25">
        <v>145</v>
      </c>
      <c r="G184" s="25">
        <v>59</v>
      </c>
      <c r="H184" s="26">
        <f t="shared" si="5"/>
        <v>53.09</v>
      </c>
      <c r="I184" s="26">
        <f>G184-2.91</f>
        <v>56.09</v>
      </c>
    </row>
    <row r="185" spans="2:9" ht="15.6" x14ac:dyDescent="0.3">
      <c r="B185" s="32" t="s">
        <v>355</v>
      </c>
      <c r="C185" s="23" t="s">
        <v>356</v>
      </c>
      <c r="D185" s="78" t="s">
        <v>16</v>
      </c>
      <c r="E185" s="24" t="s">
        <v>23</v>
      </c>
      <c r="F185" s="28">
        <v>240</v>
      </c>
      <c r="G185" s="25">
        <v>59</v>
      </c>
      <c r="H185" s="26">
        <f t="shared" si="5"/>
        <v>53.09</v>
      </c>
      <c r="I185" s="26">
        <f t="shared" ref="I185:I226" si="7">G185-2.91</f>
        <v>56.09</v>
      </c>
    </row>
    <row r="186" spans="2:9" ht="15.6" x14ac:dyDescent="0.3">
      <c r="B186" s="27" t="s">
        <v>357</v>
      </c>
      <c r="C186" s="23" t="s">
        <v>358</v>
      </c>
      <c r="D186" s="78" t="s">
        <v>16</v>
      </c>
      <c r="E186" s="24" t="s">
        <v>20</v>
      </c>
      <c r="F186" s="25">
        <v>135</v>
      </c>
      <c r="G186" s="28">
        <v>90</v>
      </c>
      <c r="H186" s="29">
        <f t="shared" si="5"/>
        <v>84.09</v>
      </c>
      <c r="I186" s="26">
        <f t="shared" si="7"/>
        <v>87.09</v>
      </c>
    </row>
    <row r="187" spans="2:9" ht="16.5" customHeight="1" x14ac:dyDescent="0.3">
      <c r="B187" s="27" t="s">
        <v>359</v>
      </c>
      <c r="C187" s="23" t="s">
        <v>360</v>
      </c>
      <c r="D187" s="78" t="s">
        <v>16</v>
      </c>
      <c r="E187" s="24" t="s">
        <v>23</v>
      </c>
      <c r="F187" s="25">
        <v>140</v>
      </c>
      <c r="G187" s="28">
        <v>60</v>
      </c>
      <c r="H187" s="29">
        <f t="shared" si="5"/>
        <v>54.09</v>
      </c>
      <c r="I187" s="26">
        <f t="shared" si="7"/>
        <v>57.09</v>
      </c>
    </row>
    <row r="188" spans="2:9" ht="15.6" x14ac:dyDescent="0.3">
      <c r="B188" s="27" t="s">
        <v>361</v>
      </c>
      <c r="C188" s="23" t="s">
        <v>362</v>
      </c>
      <c r="D188" s="78" t="s">
        <v>16</v>
      </c>
      <c r="E188" s="24" t="s">
        <v>17</v>
      </c>
      <c r="F188" s="25">
        <v>186</v>
      </c>
      <c r="G188" s="25">
        <v>90</v>
      </c>
      <c r="H188" s="26">
        <f t="shared" si="5"/>
        <v>84.09</v>
      </c>
      <c r="I188" s="26">
        <f t="shared" si="7"/>
        <v>87.09</v>
      </c>
    </row>
    <row r="189" spans="2:9" ht="15.6" x14ac:dyDescent="0.3">
      <c r="B189" s="27" t="s">
        <v>363</v>
      </c>
      <c r="C189" s="23" t="s">
        <v>364</v>
      </c>
      <c r="D189" s="78" t="s">
        <v>16</v>
      </c>
      <c r="E189" s="24" t="s">
        <v>23</v>
      </c>
      <c r="F189" s="28">
        <v>135</v>
      </c>
      <c r="G189" s="25">
        <v>85</v>
      </c>
      <c r="H189" s="26">
        <f t="shared" si="5"/>
        <v>79.09</v>
      </c>
      <c r="I189" s="26">
        <f t="shared" si="7"/>
        <v>82.09</v>
      </c>
    </row>
    <row r="190" spans="2:9" ht="17.25" customHeight="1" x14ac:dyDescent="0.3">
      <c r="B190" s="27" t="s">
        <v>365</v>
      </c>
      <c r="C190" s="23" t="s">
        <v>366</v>
      </c>
      <c r="D190" s="78" t="s">
        <v>16</v>
      </c>
      <c r="E190" s="24" t="s">
        <v>20</v>
      </c>
      <c r="F190" s="28">
        <v>125</v>
      </c>
      <c r="G190" s="28">
        <v>90</v>
      </c>
      <c r="H190" s="29">
        <f t="shared" si="5"/>
        <v>84.09</v>
      </c>
      <c r="I190" s="26">
        <f t="shared" si="7"/>
        <v>87.09</v>
      </c>
    </row>
    <row r="191" spans="2:9" ht="15.6" x14ac:dyDescent="0.3">
      <c r="B191" s="27" t="s">
        <v>367</v>
      </c>
      <c r="C191" s="23" t="s">
        <v>368</v>
      </c>
      <c r="D191" s="78" t="s">
        <v>16</v>
      </c>
      <c r="E191" s="58" t="s">
        <v>23</v>
      </c>
      <c r="F191" s="28">
        <v>280</v>
      </c>
      <c r="G191" s="28">
        <v>85</v>
      </c>
      <c r="H191" s="29">
        <f t="shared" si="5"/>
        <v>79.09</v>
      </c>
      <c r="I191" s="26">
        <f t="shared" si="7"/>
        <v>82.09</v>
      </c>
    </row>
    <row r="192" spans="2:9" ht="15.6" x14ac:dyDescent="0.3">
      <c r="B192" s="27" t="s">
        <v>369</v>
      </c>
      <c r="C192" s="23" t="s">
        <v>370</v>
      </c>
      <c r="D192" s="78" t="s">
        <v>16</v>
      </c>
      <c r="E192" s="24" t="s">
        <v>23</v>
      </c>
      <c r="F192" s="25">
        <v>131</v>
      </c>
      <c r="G192" s="28">
        <v>80</v>
      </c>
      <c r="H192" s="29">
        <f t="shared" si="5"/>
        <v>74.09</v>
      </c>
      <c r="I192" s="26">
        <f t="shared" si="7"/>
        <v>77.09</v>
      </c>
    </row>
    <row r="193" spans="2:9" ht="15.6" x14ac:dyDescent="0.3">
      <c r="B193" s="27" t="s">
        <v>371</v>
      </c>
      <c r="C193" s="23" t="s">
        <v>372</v>
      </c>
      <c r="D193" s="78" t="s">
        <v>16</v>
      </c>
      <c r="E193" s="24" t="s">
        <v>17</v>
      </c>
      <c r="F193" s="28">
        <v>190</v>
      </c>
      <c r="G193" s="25">
        <v>105</v>
      </c>
      <c r="H193" s="26">
        <f t="shared" si="5"/>
        <v>99.09</v>
      </c>
      <c r="I193" s="26">
        <f t="shared" si="7"/>
        <v>102.09</v>
      </c>
    </row>
    <row r="194" spans="2:9" ht="15.6" x14ac:dyDescent="0.3">
      <c r="B194" s="27" t="s">
        <v>373</v>
      </c>
      <c r="C194" s="23" t="s">
        <v>374</v>
      </c>
      <c r="D194" s="78" t="s">
        <v>16</v>
      </c>
      <c r="E194" s="24" t="s">
        <v>20</v>
      </c>
      <c r="F194" s="25">
        <v>135</v>
      </c>
      <c r="G194" s="25">
        <v>70</v>
      </c>
      <c r="H194" s="26">
        <f t="shared" si="5"/>
        <v>64.09</v>
      </c>
      <c r="I194" s="26">
        <f t="shared" si="7"/>
        <v>67.09</v>
      </c>
    </row>
    <row r="195" spans="2:9" ht="15.6" x14ac:dyDescent="0.3">
      <c r="B195" s="27" t="s">
        <v>375</v>
      </c>
      <c r="C195" s="23" t="s">
        <v>376</v>
      </c>
      <c r="D195" s="78" t="s">
        <v>16</v>
      </c>
      <c r="E195" s="24" t="s">
        <v>20</v>
      </c>
      <c r="F195" s="28">
        <v>120</v>
      </c>
      <c r="G195" s="25">
        <v>80</v>
      </c>
      <c r="H195" s="26">
        <f t="shared" si="5"/>
        <v>74.09</v>
      </c>
      <c r="I195" s="26">
        <f t="shared" si="7"/>
        <v>77.09</v>
      </c>
    </row>
    <row r="196" spans="2:9" ht="15.6" x14ac:dyDescent="0.3">
      <c r="B196" s="27" t="s">
        <v>377</v>
      </c>
      <c r="C196" s="23" t="s">
        <v>378</v>
      </c>
      <c r="D196" s="78" t="s">
        <v>16</v>
      </c>
      <c r="E196" s="24" t="s">
        <v>23</v>
      </c>
      <c r="F196" s="28">
        <v>240</v>
      </c>
      <c r="G196" s="28">
        <v>80</v>
      </c>
      <c r="H196" s="29">
        <f t="shared" si="5"/>
        <v>74.09</v>
      </c>
      <c r="I196" s="26">
        <f t="shared" si="7"/>
        <v>77.09</v>
      </c>
    </row>
    <row r="197" spans="2:9" ht="15.6" x14ac:dyDescent="0.3">
      <c r="B197" s="27" t="s">
        <v>379</v>
      </c>
      <c r="C197" s="23" t="s">
        <v>380</v>
      </c>
      <c r="D197" s="78" t="s">
        <v>16</v>
      </c>
      <c r="E197" s="58" t="s">
        <v>17</v>
      </c>
      <c r="F197" s="28">
        <v>210</v>
      </c>
      <c r="G197" s="28">
        <v>75</v>
      </c>
      <c r="H197" s="29">
        <f t="shared" si="5"/>
        <v>69.09</v>
      </c>
      <c r="I197" s="26">
        <f t="shared" si="7"/>
        <v>72.09</v>
      </c>
    </row>
    <row r="198" spans="2:9" ht="15.6" x14ac:dyDescent="0.3">
      <c r="B198" s="22" t="s">
        <v>381</v>
      </c>
      <c r="C198" s="23" t="s">
        <v>382</v>
      </c>
      <c r="D198" s="78" t="s">
        <v>16</v>
      </c>
      <c r="E198" s="24" t="s">
        <v>23</v>
      </c>
      <c r="F198" s="28">
        <v>60</v>
      </c>
      <c r="G198" s="28">
        <v>35</v>
      </c>
      <c r="H198" s="29">
        <f t="shared" si="5"/>
        <v>29.09</v>
      </c>
      <c r="I198" s="26">
        <f t="shared" si="7"/>
        <v>32.090000000000003</v>
      </c>
    </row>
    <row r="199" spans="2:9" ht="15.6" x14ac:dyDescent="0.3">
      <c r="B199" s="27" t="s">
        <v>383</v>
      </c>
      <c r="C199" s="23" t="s">
        <v>384</v>
      </c>
      <c r="D199" s="78" t="s">
        <v>16</v>
      </c>
      <c r="E199" s="24" t="s">
        <v>20</v>
      </c>
      <c r="F199" s="28">
        <v>145</v>
      </c>
      <c r="G199" s="25">
        <v>87</v>
      </c>
      <c r="H199" s="26">
        <f t="shared" si="5"/>
        <v>81.09</v>
      </c>
      <c r="I199" s="26">
        <f t="shared" si="7"/>
        <v>84.09</v>
      </c>
    </row>
    <row r="200" spans="2:9" ht="15.6" x14ac:dyDescent="0.3">
      <c r="B200" s="27" t="s">
        <v>385</v>
      </c>
      <c r="C200" s="23" t="s">
        <v>386</v>
      </c>
      <c r="D200" s="78" t="s">
        <v>16</v>
      </c>
      <c r="E200" s="24" t="s">
        <v>17</v>
      </c>
      <c r="F200" s="25">
        <v>152</v>
      </c>
      <c r="G200" s="28">
        <v>58</v>
      </c>
      <c r="H200" s="29">
        <f t="shared" ref="H200:H240" si="8">G200-5.91</f>
        <v>52.09</v>
      </c>
      <c r="I200" s="26">
        <f t="shared" si="7"/>
        <v>55.09</v>
      </c>
    </row>
    <row r="201" spans="2:9" ht="15.6" x14ac:dyDescent="0.3">
      <c r="B201" s="27" t="s">
        <v>387</v>
      </c>
      <c r="C201" s="23" t="s">
        <v>388</v>
      </c>
      <c r="D201" s="78" t="s">
        <v>16</v>
      </c>
      <c r="E201" s="58" t="s">
        <v>20</v>
      </c>
      <c r="F201" s="28">
        <v>240</v>
      </c>
      <c r="G201" s="25">
        <v>98</v>
      </c>
      <c r="H201" s="26">
        <f t="shared" si="8"/>
        <v>92.09</v>
      </c>
      <c r="I201" s="26">
        <f t="shared" si="7"/>
        <v>95.09</v>
      </c>
    </row>
    <row r="202" spans="2:9" ht="15.6" x14ac:dyDescent="0.3">
      <c r="B202" s="27" t="s">
        <v>389</v>
      </c>
      <c r="C202" s="23" t="s">
        <v>390</v>
      </c>
      <c r="D202" s="78" t="s">
        <v>16</v>
      </c>
      <c r="E202" s="58" t="s">
        <v>23</v>
      </c>
      <c r="F202" s="25">
        <v>154</v>
      </c>
      <c r="G202" s="28">
        <v>87</v>
      </c>
      <c r="H202" s="29">
        <f t="shared" si="8"/>
        <v>81.09</v>
      </c>
      <c r="I202" s="26">
        <f t="shared" si="7"/>
        <v>84.09</v>
      </c>
    </row>
    <row r="203" spans="2:9" ht="15.6" x14ac:dyDescent="0.3">
      <c r="B203" s="27" t="s">
        <v>391</v>
      </c>
      <c r="C203" s="23" t="s">
        <v>392</v>
      </c>
      <c r="D203" s="78" t="s">
        <v>16</v>
      </c>
      <c r="E203" s="58" t="s">
        <v>20</v>
      </c>
      <c r="F203" s="25">
        <v>146</v>
      </c>
      <c r="G203" s="25">
        <v>105</v>
      </c>
      <c r="H203" s="26">
        <f t="shared" si="8"/>
        <v>99.09</v>
      </c>
      <c r="I203" s="26">
        <f t="shared" si="7"/>
        <v>102.09</v>
      </c>
    </row>
    <row r="204" spans="2:9" ht="15.6" x14ac:dyDescent="0.3">
      <c r="B204" s="27" t="s">
        <v>393</v>
      </c>
      <c r="C204" s="23" t="s">
        <v>394</v>
      </c>
      <c r="D204" s="78" t="s">
        <v>16</v>
      </c>
      <c r="E204" s="24" t="s">
        <v>26</v>
      </c>
      <c r="F204" s="25">
        <v>136</v>
      </c>
      <c r="G204" s="28">
        <v>50</v>
      </c>
      <c r="H204" s="29">
        <f t="shared" si="8"/>
        <v>44.09</v>
      </c>
      <c r="I204" s="26">
        <f t="shared" si="7"/>
        <v>47.09</v>
      </c>
    </row>
    <row r="205" spans="2:9" ht="15.6" x14ac:dyDescent="0.3">
      <c r="B205" s="32" t="s">
        <v>395</v>
      </c>
      <c r="C205" s="23" t="s">
        <v>396</v>
      </c>
      <c r="D205" s="78" t="s">
        <v>16</v>
      </c>
      <c r="E205" s="24" t="s">
        <v>23</v>
      </c>
      <c r="F205" s="28">
        <v>130</v>
      </c>
      <c r="G205" s="28">
        <v>60</v>
      </c>
      <c r="H205" s="29">
        <f t="shared" si="8"/>
        <v>54.09</v>
      </c>
      <c r="I205" s="26">
        <f t="shared" si="7"/>
        <v>57.09</v>
      </c>
    </row>
    <row r="206" spans="2:9" ht="18" customHeight="1" x14ac:dyDescent="0.3">
      <c r="B206" s="27" t="s">
        <v>397</v>
      </c>
      <c r="C206" s="23" t="s">
        <v>398</v>
      </c>
      <c r="D206" s="78" t="s">
        <v>16</v>
      </c>
      <c r="E206" s="24" t="s">
        <v>17</v>
      </c>
      <c r="F206" s="25">
        <v>136</v>
      </c>
      <c r="G206" s="28">
        <v>80</v>
      </c>
      <c r="H206" s="29">
        <f t="shared" si="8"/>
        <v>74.09</v>
      </c>
      <c r="I206" s="26">
        <f t="shared" si="7"/>
        <v>77.09</v>
      </c>
    </row>
    <row r="207" spans="2:9" ht="15.6" x14ac:dyDescent="0.3">
      <c r="B207" s="27" t="s">
        <v>399</v>
      </c>
      <c r="C207" s="23" t="s">
        <v>400</v>
      </c>
      <c r="D207" s="78" t="s">
        <v>16</v>
      </c>
      <c r="E207" s="24" t="s">
        <v>17</v>
      </c>
      <c r="F207" s="28">
        <v>130</v>
      </c>
      <c r="G207" s="25">
        <v>53</v>
      </c>
      <c r="H207" s="26">
        <f t="shared" si="8"/>
        <v>47.09</v>
      </c>
      <c r="I207" s="26">
        <f t="shared" si="7"/>
        <v>50.09</v>
      </c>
    </row>
    <row r="208" spans="2:9" ht="15.6" x14ac:dyDescent="0.3">
      <c r="B208" s="27" t="s">
        <v>401</v>
      </c>
      <c r="C208" s="23" t="s">
        <v>402</v>
      </c>
      <c r="D208" s="78" t="s">
        <v>16</v>
      </c>
      <c r="E208" s="24" t="s">
        <v>17</v>
      </c>
      <c r="F208" s="28">
        <v>160</v>
      </c>
      <c r="G208" s="25">
        <v>105</v>
      </c>
      <c r="H208" s="26">
        <f t="shared" si="8"/>
        <v>99.09</v>
      </c>
      <c r="I208" s="26">
        <f t="shared" si="7"/>
        <v>102.09</v>
      </c>
    </row>
    <row r="209" spans="2:9" ht="15.6" x14ac:dyDescent="0.3">
      <c r="B209" s="63" t="s">
        <v>403</v>
      </c>
      <c r="C209" s="23" t="s">
        <v>403</v>
      </c>
      <c r="D209" s="78" t="s">
        <v>16</v>
      </c>
      <c r="E209" s="24"/>
      <c r="F209" s="28">
        <v>135</v>
      </c>
      <c r="G209" s="25">
        <v>62</v>
      </c>
      <c r="H209" s="26">
        <f t="shared" si="8"/>
        <v>56.09</v>
      </c>
      <c r="I209" s="26">
        <f t="shared" si="7"/>
        <v>59.09</v>
      </c>
    </row>
    <row r="210" spans="2:9" ht="15.6" x14ac:dyDescent="0.3">
      <c r="B210" s="63" t="s">
        <v>404</v>
      </c>
      <c r="C210" s="23" t="s">
        <v>404</v>
      </c>
      <c r="D210" s="78" t="s">
        <v>16</v>
      </c>
      <c r="E210" s="24" t="s">
        <v>17</v>
      </c>
      <c r="F210" s="28">
        <v>145</v>
      </c>
      <c r="G210" s="28">
        <v>75</v>
      </c>
      <c r="H210" s="29">
        <f t="shared" si="8"/>
        <v>69.09</v>
      </c>
      <c r="I210" s="26">
        <f t="shared" si="7"/>
        <v>72.09</v>
      </c>
    </row>
    <row r="211" spans="2:9" ht="15.6" x14ac:dyDescent="0.3">
      <c r="B211" s="63" t="s">
        <v>405</v>
      </c>
      <c r="C211" s="23" t="s">
        <v>405</v>
      </c>
      <c r="D211" s="78" t="s">
        <v>16</v>
      </c>
      <c r="E211" s="24" t="s">
        <v>23</v>
      </c>
      <c r="F211" s="28">
        <v>140</v>
      </c>
      <c r="G211" s="25">
        <v>70</v>
      </c>
      <c r="H211" s="29">
        <f t="shared" si="8"/>
        <v>64.09</v>
      </c>
      <c r="I211" s="26">
        <f t="shared" si="7"/>
        <v>67.09</v>
      </c>
    </row>
    <row r="212" spans="2:9" ht="15.6" x14ac:dyDescent="0.3">
      <c r="B212" s="71" t="s">
        <v>406</v>
      </c>
      <c r="C212" s="23" t="s">
        <v>406</v>
      </c>
      <c r="D212" s="78" t="s">
        <v>16</v>
      </c>
      <c r="E212" s="58" t="s">
        <v>26</v>
      </c>
      <c r="F212" s="25">
        <v>55</v>
      </c>
      <c r="G212" s="25">
        <v>20</v>
      </c>
      <c r="H212" s="26">
        <f t="shared" si="8"/>
        <v>14.09</v>
      </c>
      <c r="I212" s="26">
        <f t="shared" si="7"/>
        <v>17.09</v>
      </c>
    </row>
    <row r="213" spans="2:9" ht="15.6" x14ac:dyDescent="0.3">
      <c r="B213" s="63" t="s">
        <v>407</v>
      </c>
      <c r="C213" s="23" t="s">
        <v>407</v>
      </c>
      <c r="D213" s="78" t="s">
        <v>16</v>
      </c>
      <c r="E213" s="58" t="s">
        <v>23</v>
      </c>
      <c r="F213" s="25">
        <v>166</v>
      </c>
      <c r="G213" s="28">
        <v>64</v>
      </c>
      <c r="H213" s="29">
        <f t="shared" si="8"/>
        <v>58.09</v>
      </c>
      <c r="I213" s="26">
        <f t="shared" si="7"/>
        <v>61.09</v>
      </c>
    </row>
    <row r="214" spans="2:9" ht="15.6" x14ac:dyDescent="0.3">
      <c r="B214" s="63" t="s">
        <v>408</v>
      </c>
      <c r="C214" s="23" t="s">
        <v>409</v>
      </c>
      <c r="D214" s="78" t="s">
        <v>16</v>
      </c>
      <c r="E214" s="72" t="s">
        <v>26</v>
      </c>
      <c r="F214" s="28">
        <v>140</v>
      </c>
      <c r="G214" s="28">
        <v>88</v>
      </c>
      <c r="H214" s="29">
        <f t="shared" si="8"/>
        <v>82.09</v>
      </c>
      <c r="I214" s="26">
        <f t="shared" si="7"/>
        <v>85.09</v>
      </c>
    </row>
    <row r="215" spans="2:9" ht="15.6" x14ac:dyDescent="0.3">
      <c r="B215" s="27" t="s">
        <v>410</v>
      </c>
      <c r="C215" s="23" t="s">
        <v>411</v>
      </c>
      <c r="D215" s="78" t="s">
        <v>16</v>
      </c>
      <c r="E215" s="24" t="s">
        <v>23</v>
      </c>
      <c r="F215" s="28">
        <v>200</v>
      </c>
      <c r="G215" s="28">
        <v>86</v>
      </c>
      <c r="H215" s="29">
        <f t="shared" si="8"/>
        <v>80.09</v>
      </c>
      <c r="I215" s="26">
        <f t="shared" si="7"/>
        <v>83.09</v>
      </c>
    </row>
    <row r="216" spans="2:9" ht="15.6" x14ac:dyDescent="0.3">
      <c r="B216" s="27" t="s">
        <v>412</v>
      </c>
      <c r="C216" s="23" t="s">
        <v>413</v>
      </c>
      <c r="D216" s="78" t="s">
        <v>16</v>
      </c>
      <c r="E216" s="24" t="s">
        <v>20</v>
      </c>
      <c r="F216" s="28">
        <v>130</v>
      </c>
      <c r="G216" s="25">
        <v>75</v>
      </c>
      <c r="H216" s="26">
        <f t="shared" si="8"/>
        <v>69.09</v>
      </c>
      <c r="I216" s="26">
        <f t="shared" si="7"/>
        <v>72.09</v>
      </c>
    </row>
    <row r="217" spans="2:9" ht="15.6" x14ac:dyDescent="0.3">
      <c r="B217" s="27" t="s">
        <v>414</v>
      </c>
      <c r="C217" s="30" t="s">
        <v>415</v>
      </c>
      <c r="D217" s="78" t="s">
        <v>16</v>
      </c>
      <c r="E217" s="24" t="s">
        <v>23</v>
      </c>
      <c r="F217" s="25">
        <v>107</v>
      </c>
      <c r="G217" s="25">
        <v>67</v>
      </c>
      <c r="H217" s="26">
        <f t="shared" si="8"/>
        <v>61.09</v>
      </c>
      <c r="I217" s="26">
        <f t="shared" si="7"/>
        <v>64.09</v>
      </c>
    </row>
    <row r="218" spans="2:9" ht="15.6" x14ac:dyDescent="0.3">
      <c r="B218" s="27"/>
      <c r="C218" s="30" t="s">
        <v>416</v>
      </c>
      <c r="D218" s="78" t="s">
        <v>16</v>
      </c>
      <c r="E218" s="24"/>
      <c r="F218" s="28">
        <v>100</v>
      </c>
      <c r="G218" s="25">
        <v>65</v>
      </c>
      <c r="H218" s="29">
        <v>69.09</v>
      </c>
      <c r="I218" s="26">
        <f t="shared" si="7"/>
        <v>62.09</v>
      </c>
    </row>
    <row r="219" spans="2:9" ht="15.6" x14ac:dyDescent="0.3">
      <c r="B219" s="27" t="s">
        <v>417</v>
      </c>
      <c r="C219" s="23" t="s">
        <v>418</v>
      </c>
      <c r="D219" s="78" t="s">
        <v>16</v>
      </c>
      <c r="E219" s="24" t="s">
        <v>17</v>
      </c>
      <c r="F219" s="25">
        <v>202</v>
      </c>
      <c r="G219" s="28">
        <v>80</v>
      </c>
      <c r="H219" s="29">
        <f t="shared" si="8"/>
        <v>74.09</v>
      </c>
      <c r="I219" s="26">
        <f t="shared" si="7"/>
        <v>77.09</v>
      </c>
    </row>
    <row r="220" spans="2:9" ht="16.5" customHeight="1" x14ac:dyDescent="0.3">
      <c r="B220" s="27" t="s">
        <v>419</v>
      </c>
      <c r="C220" s="23" t="s">
        <v>420</v>
      </c>
      <c r="D220" s="78" t="s">
        <v>16</v>
      </c>
      <c r="E220" s="58" t="s">
        <v>26</v>
      </c>
      <c r="F220" s="25">
        <v>129</v>
      </c>
      <c r="G220" s="25">
        <v>75</v>
      </c>
      <c r="H220" s="26">
        <f t="shared" si="8"/>
        <v>69.09</v>
      </c>
      <c r="I220" s="26">
        <f t="shared" si="7"/>
        <v>72.09</v>
      </c>
    </row>
    <row r="221" spans="2:9" ht="15.6" x14ac:dyDescent="0.3">
      <c r="B221" s="27" t="s">
        <v>421</v>
      </c>
      <c r="C221" s="23" t="s">
        <v>422</v>
      </c>
      <c r="D221" s="78" t="s">
        <v>16</v>
      </c>
      <c r="E221" s="58" t="s">
        <v>43</v>
      </c>
      <c r="F221" s="25">
        <v>91</v>
      </c>
      <c r="G221" s="28">
        <v>55</v>
      </c>
      <c r="H221" s="29">
        <f t="shared" si="8"/>
        <v>49.09</v>
      </c>
      <c r="I221" s="26">
        <f t="shared" si="7"/>
        <v>52.09</v>
      </c>
    </row>
    <row r="222" spans="2:9" ht="15.6" x14ac:dyDescent="0.3">
      <c r="B222" s="27" t="s">
        <v>423</v>
      </c>
      <c r="C222" s="23" t="s">
        <v>424</v>
      </c>
      <c r="D222" s="78" t="s">
        <v>16</v>
      </c>
      <c r="E222" s="24" t="s">
        <v>26</v>
      </c>
      <c r="F222" s="25">
        <v>136</v>
      </c>
      <c r="G222" s="28">
        <v>80</v>
      </c>
      <c r="H222" s="29">
        <f t="shared" si="8"/>
        <v>74.09</v>
      </c>
      <c r="I222" s="26">
        <f t="shared" si="7"/>
        <v>77.09</v>
      </c>
    </row>
    <row r="223" spans="2:9" ht="15.6" x14ac:dyDescent="0.3">
      <c r="B223" s="22" t="s">
        <v>425</v>
      </c>
      <c r="C223" s="23" t="s">
        <v>426</v>
      </c>
      <c r="D223" s="78" t="s">
        <v>16</v>
      </c>
      <c r="E223" s="58" t="s">
        <v>17</v>
      </c>
      <c r="F223" s="25">
        <v>259</v>
      </c>
      <c r="G223" s="28">
        <v>100</v>
      </c>
      <c r="H223" s="29">
        <f t="shared" si="8"/>
        <v>94.09</v>
      </c>
      <c r="I223" s="26">
        <f t="shared" si="7"/>
        <v>97.09</v>
      </c>
    </row>
    <row r="224" spans="2:9" ht="15.6" x14ac:dyDescent="0.3">
      <c r="B224" s="22" t="s">
        <v>427</v>
      </c>
      <c r="C224" s="23" t="s">
        <v>428</v>
      </c>
      <c r="D224" s="78" t="s">
        <v>16</v>
      </c>
      <c r="E224" s="24" t="s">
        <v>26</v>
      </c>
      <c r="F224" s="28">
        <v>250</v>
      </c>
      <c r="G224" s="28">
        <v>85</v>
      </c>
      <c r="H224" s="29">
        <f t="shared" si="8"/>
        <v>79.09</v>
      </c>
      <c r="I224" s="26">
        <f t="shared" si="7"/>
        <v>82.09</v>
      </c>
    </row>
    <row r="225" spans="2:9" ht="15.6" x14ac:dyDescent="0.3">
      <c r="B225" s="27" t="s">
        <v>429</v>
      </c>
      <c r="C225" s="23" t="s">
        <v>430</v>
      </c>
      <c r="D225" s="78" t="s">
        <v>16</v>
      </c>
      <c r="E225" s="24" t="s">
        <v>20</v>
      </c>
      <c r="F225" s="28">
        <v>190</v>
      </c>
      <c r="G225" s="25">
        <v>101</v>
      </c>
      <c r="H225" s="26">
        <f t="shared" si="8"/>
        <v>95.09</v>
      </c>
      <c r="I225" s="26">
        <f t="shared" si="7"/>
        <v>98.09</v>
      </c>
    </row>
    <row r="226" spans="2:9" ht="16.5" customHeight="1" x14ac:dyDescent="0.3">
      <c r="B226" s="27" t="s">
        <v>431</v>
      </c>
      <c r="C226" s="23" t="s">
        <v>432</v>
      </c>
      <c r="D226" s="78" t="s">
        <v>16</v>
      </c>
      <c r="E226" s="24" t="s">
        <v>17</v>
      </c>
      <c r="F226" s="28">
        <v>250</v>
      </c>
      <c r="G226" s="25">
        <v>105</v>
      </c>
      <c r="H226" s="26">
        <f t="shared" si="8"/>
        <v>99.09</v>
      </c>
      <c r="I226" s="26">
        <f t="shared" si="7"/>
        <v>102.09</v>
      </c>
    </row>
    <row r="227" spans="2:9" ht="62.4" x14ac:dyDescent="0.3">
      <c r="B227" s="27"/>
      <c r="C227" s="102" t="s">
        <v>9</v>
      </c>
      <c r="D227" s="102" t="s">
        <v>10</v>
      </c>
      <c r="E227" s="31"/>
      <c r="F227" s="54" t="s">
        <v>11</v>
      </c>
      <c r="G227" s="54" t="s">
        <v>12</v>
      </c>
      <c r="H227" s="21" t="s">
        <v>12</v>
      </c>
      <c r="I227" s="21" t="s">
        <v>12</v>
      </c>
    </row>
    <row r="228" spans="2:9" x14ac:dyDescent="0.3">
      <c r="B228" s="27"/>
      <c r="C228" s="103"/>
      <c r="D228" s="103"/>
      <c r="E228" s="31"/>
      <c r="F228" s="104" t="s">
        <v>13</v>
      </c>
      <c r="G228" s="105"/>
      <c r="H228" s="106"/>
    </row>
    <row r="229" spans="2:9" ht="40.200000000000003" x14ac:dyDescent="0.3">
      <c r="B229" s="73" t="s">
        <v>433</v>
      </c>
      <c r="C229" s="74" t="s">
        <v>434</v>
      </c>
      <c r="D229" s="66" t="s">
        <v>435</v>
      </c>
      <c r="E229" s="24" t="s">
        <v>26</v>
      </c>
      <c r="F229" s="25">
        <v>270</v>
      </c>
      <c r="G229" s="25">
        <v>105</v>
      </c>
      <c r="H229" s="26">
        <f t="shared" si="8"/>
        <v>99.09</v>
      </c>
      <c r="I229" s="26">
        <f>G229-2.91</f>
        <v>102.09</v>
      </c>
    </row>
    <row r="230" spans="2:9" ht="15.6" x14ac:dyDescent="0.3">
      <c r="B230" s="75" t="s">
        <v>433</v>
      </c>
      <c r="C230" s="76"/>
      <c r="D230" s="78" t="s">
        <v>247</v>
      </c>
      <c r="E230" s="24" t="s">
        <v>26</v>
      </c>
      <c r="F230" s="25">
        <v>250</v>
      </c>
      <c r="G230" s="25">
        <v>105</v>
      </c>
      <c r="H230" s="26">
        <f t="shared" si="8"/>
        <v>99.09</v>
      </c>
      <c r="I230" s="26">
        <f t="shared" ref="I230:I240" si="9">G230-2.91</f>
        <v>102.09</v>
      </c>
    </row>
    <row r="231" spans="2:9" ht="15.6" x14ac:dyDescent="0.3">
      <c r="B231" s="27" t="s">
        <v>436</v>
      </c>
      <c r="C231" s="77" t="s">
        <v>437</v>
      </c>
      <c r="D231" s="78" t="s">
        <v>16</v>
      </c>
      <c r="E231" s="24" t="s">
        <v>17</v>
      </c>
      <c r="F231" s="25">
        <v>139</v>
      </c>
      <c r="G231" s="28">
        <v>52</v>
      </c>
      <c r="H231" s="29">
        <f t="shared" si="8"/>
        <v>46.09</v>
      </c>
      <c r="I231" s="26">
        <f t="shared" si="9"/>
        <v>49.09</v>
      </c>
    </row>
    <row r="232" spans="2:9" ht="15.6" x14ac:dyDescent="0.3">
      <c r="B232" s="32" t="s">
        <v>438</v>
      </c>
      <c r="C232" s="23" t="s">
        <v>439</v>
      </c>
      <c r="D232" s="78" t="s">
        <v>16</v>
      </c>
      <c r="E232" s="24" t="s">
        <v>43</v>
      </c>
      <c r="F232" s="25">
        <v>90</v>
      </c>
      <c r="G232" s="25">
        <v>89</v>
      </c>
      <c r="H232" s="26">
        <f t="shared" si="8"/>
        <v>83.09</v>
      </c>
      <c r="I232" s="26">
        <f t="shared" si="9"/>
        <v>86.09</v>
      </c>
    </row>
    <row r="233" spans="2:9" ht="15" customHeight="1" x14ac:dyDescent="0.3">
      <c r="B233" s="27" t="s">
        <v>440</v>
      </c>
      <c r="C233" s="23" t="s">
        <v>441</v>
      </c>
      <c r="D233" s="78" t="s">
        <v>16</v>
      </c>
      <c r="E233" s="24" t="s">
        <v>17</v>
      </c>
      <c r="F233" s="25">
        <v>133</v>
      </c>
      <c r="G233" s="28">
        <v>58</v>
      </c>
      <c r="H233" s="29">
        <f t="shared" si="8"/>
        <v>52.09</v>
      </c>
      <c r="I233" s="26">
        <f t="shared" si="9"/>
        <v>55.09</v>
      </c>
    </row>
    <row r="234" spans="2:9" ht="15.6" x14ac:dyDescent="0.3">
      <c r="B234" s="27" t="s">
        <v>442</v>
      </c>
      <c r="C234" s="23" t="s">
        <v>443</v>
      </c>
      <c r="D234" s="78" t="s">
        <v>16</v>
      </c>
      <c r="E234" s="31" t="s">
        <v>20</v>
      </c>
      <c r="F234" s="28">
        <v>120</v>
      </c>
      <c r="G234" s="28">
        <v>76</v>
      </c>
      <c r="H234" s="29">
        <f t="shared" si="8"/>
        <v>70.09</v>
      </c>
      <c r="I234" s="26">
        <f t="shared" si="9"/>
        <v>73.09</v>
      </c>
    </row>
    <row r="235" spans="2:9" ht="15.6" x14ac:dyDescent="0.3">
      <c r="B235" s="32" t="s">
        <v>444</v>
      </c>
      <c r="C235" s="23" t="s">
        <v>445</v>
      </c>
      <c r="D235" s="78" t="s">
        <v>16</v>
      </c>
      <c r="E235" s="24" t="s">
        <v>23</v>
      </c>
      <c r="F235" s="28">
        <v>200</v>
      </c>
      <c r="G235" s="25">
        <v>56</v>
      </c>
      <c r="H235" s="26">
        <f t="shared" si="8"/>
        <v>50.09</v>
      </c>
      <c r="I235" s="26">
        <f t="shared" si="9"/>
        <v>53.09</v>
      </c>
    </row>
    <row r="236" spans="2:9" ht="15.6" x14ac:dyDescent="0.3">
      <c r="B236" s="27" t="s">
        <v>446</v>
      </c>
      <c r="C236" s="23" t="s">
        <v>447</v>
      </c>
      <c r="D236" s="78" t="s">
        <v>16</v>
      </c>
      <c r="E236" s="24" t="s">
        <v>23</v>
      </c>
      <c r="F236" s="25">
        <v>137</v>
      </c>
      <c r="G236" s="28">
        <v>70</v>
      </c>
      <c r="H236" s="29">
        <f t="shared" si="8"/>
        <v>64.09</v>
      </c>
      <c r="I236" s="26">
        <f t="shared" si="9"/>
        <v>67.09</v>
      </c>
    </row>
    <row r="237" spans="2:9" ht="15.6" x14ac:dyDescent="0.3">
      <c r="B237" s="27" t="s">
        <v>448</v>
      </c>
      <c r="C237" s="23" t="s">
        <v>449</v>
      </c>
      <c r="D237" s="78" t="s">
        <v>16</v>
      </c>
      <c r="E237" s="24" t="s">
        <v>23</v>
      </c>
      <c r="F237" s="28">
        <v>140</v>
      </c>
      <c r="G237" s="28">
        <v>50</v>
      </c>
      <c r="H237" s="29">
        <f t="shared" si="8"/>
        <v>44.09</v>
      </c>
      <c r="I237" s="26">
        <f t="shared" si="9"/>
        <v>47.09</v>
      </c>
    </row>
    <row r="238" spans="2:9" ht="15.6" x14ac:dyDescent="0.3">
      <c r="B238" s="27" t="s">
        <v>450</v>
      </c>
      <c r="C238" s="23" t="s">
        <v>451</v>
      </c>
      <c r="D238" s="78" t="s">
        <v>16</v>
      </c>
      <c r="E238" s="24"/>
      <c r="F238" s="28">
        <v>150</v>
      </c>
      <c r="G238" s="28">
        <v>74</v>
      </c>
      <c r="H238" s="29">
        <f t="shared" si="8"/>
        <v>68.09</v>
      </c>
      <c r="I238" s="26">
        <f t="shared" si="9"/>
        <v>71.09</v>
      </c>
    </row>
    <row r="239" spans="2:9" ht="15.6" x14ac:dyDescent="0.3">
      <c r="B239" s="27" t="s">
        <v>452</v>
      </c>
      <c r="C239" s="23" t="s">
        <v>453</v>
      </c>
      <c r="D239" s="78" t="s">
        <v>16</v>
      </c>
      <c r="E239" s="24" t="s">
        <v>20</v>
      </c>
      <c r="F239" s="28">
        <v>200</v>
      </c>
      <c r="G239" s="25">
        <v>97</v>
      </c>
      <c r="H239" s="26">
        <f t="shared" si="8"/>
        <v>91.09</v>
      </c>
      <c r="I239" s="26">
        <f t="shared" si="9"/>
        <v>94.09</v>
      </c>
    </row>
    <row r="240" spans="2:9" ht="15.6" x14ac:dyDescent="0.3">
      <c r="B240" s="27" t="s">
        <v>454</v>
      </c>
      <c r="C240" s="23" t="s">
        <v>455</v>
      </c>
      <c r="D240" s="78" t="s">
        <v>16</v>
      </c>
      <c r="E240" s="24" t="s">
        <v>20</v>
      </c>
      <c r="F240" s="28">
        <v>200</v>
      </c>
      <c r="G240" s="25">
        <v>105</v>
      </c>
      <c r="H240" s="26">
        <f t="shared" si="8"/>
        <v>99.09</v>
      </c>
      <c r="I240" s="26">
        <f t="shared" si="9"/>
        <v>102.09</v>
      </c>
    </row>
  </sheetData>
  <mergeCells count="16">
    <mergeCell ref="B3:B4"/>
    <mergeCell ref="C43:C44"/>
    <mergeCell ref="D43:D44"/>
    <mergeCell ref="F44:H44"/>
    <mergeCell ref="C88:C89"/>
    <mergeCell ref="D88:D89"/>
    <mergeCell ref="F89:H89"/>
    <mergeCell ref="C227:C228"/>
    <mergeCell ref="D227:D228"/>
    <mergeCell ref="F228:H228"/>
    <mergeCell ref="C135:C136"/>
    <mergeCell ref="D135:D136"/>
    <mergeCell ref="F136:H136"/>
    <mergeCell ref="C182:C183"/>
    <mergeCell ref="D182:D183"/>
    <mergeCell ref="F183:H183"/>
  </mergeCells>
  <pageMargins left="0.25" right="0.25" top="0.75" bottom="0.75" header="0.3" footer="0.3"/>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MC 7 €</vt:lpstr>
      <vt:lpstr>Blad 1</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Janda, Branko</dc:creator>
  <cp:lastModifiedBy>Moonen, Winnie</cp:lastModifiedBy>
  <cp:lastPrinted>2019-08-21T05:48:52Z</cp:lastPrinted>
  <dcterms:created xsi:type="dcterms:W3CDTF">2018-09-03T12:08:09Z</dcterms:created>
  <dcterms:modified xsi:type="dcterms:W3CDTF">2020-04-03T10:45:16Z</dcterms:modified>
</cp:coreProperties>
</file>