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3040" windowHeight="10092" tabRatio="698" activeTab="2"/>
  </bookViews>
  <sheets>
    <sheet name="berekening opslag" sheetId="8" r:id="rId1"/>
    <sheet name="data opslag" sheetId="5" r:id="rId2"/>
    <sheet name="berekening overslag" sheetId="11" r:id="rId3"/>
    <sheet name="data overslag" sheetId="6" r:id="rId4"/>
    <sheet name="stuifgevoeligheidsklassen" sheetId="10" r:id="rId5"/>
  </sheets>
  <calcPr calcId="162913"/>
</workbook>
</file>

<file path=xl/calcChain.xml><?xml version="1.0" encoding="utf-8"?>
<calcChain xmlns="http://schemas.openxmlformats.org/spreadsheetml/2006/main">
  <c r="D5" i="8" l="1"/>
  <c r="D6" i="11" l="1"/>
  <c r="D5" i="11" l="1"/>
  <c r="E5" i="11"/>
  <c r="F5" i="11"/>
  <c r="E6" i="11"/>
  <c r="F6" i="11"/>
  <c r="D7" i="11"/>
  <c r="E7" i="11"/>
  <c r="F7" i="11"/>
  <c r="D8" i="11"/>
  <c r="E8" i="11"/>
  <c r="F8" i="11"/>
  <c r="D9" i="11"/>
  <c r="E9" i="11"/>
  <c r="F9" i="11"/>
  <c r="D10" i="11"/>
  <c r="E10" i="11"/>
  <c r="F10" i="11"/>
  <c r="D11" i="11"/>
  <c r="E11" i="11"/>
  <c r="F11" i="11"/>
  <c r="D12" i="11"/>
  <c r="E12" i="11"/>
  <c r="F12" i="11"/>
  <c r="D13" i="11"/>
  <c r="E13" i="11"/>
  <c r="F13" i="11"/>
  <c r="D4" i="11"/>
  <c r="G4" i="11" s="1"/>
  <c r="F4" i="11"/>
  <c r="E4" i="11"/>
  <c r="G5" i="8"/>
  <c r="C5" i="8"/>
  <c r="F5" i="8" s="1"/>
  <c r="E13" i="8"/>
  <c r="H13" i="8" s="1"/>
  <c r="D13" i="8"/>
  <c r="G13" i="8" s="1"/>
  <c r="C13" i="8"/>
  <c r="F13" i="8" s="1"/>
  <c r="E12" i="8"/>
  <c r="H12" i="8" s="1"/>
  <c r="D12" i="8"/>
  <c r="G12" i="8" s="1"/>
  <c r="C12" i="8"/>
  <c r="F12" i="8" s="1"/>
  <c r="E11" i="8"/>
  <c r="H11" i="8" s="1"/>
  <c r="D11" i="8"/>
  <c r="G11" i="8" s="1"/>
  <c r="C11" i="8"/>
  <c r="F11" i="8" s="1"/>
  <c r="E10" i="8"/>
  <c r="H10" i="8" s="1"/>
  <c r="D10" i="8"/>
  <c r="G10" i="8" s="1"/>
  <c r="C10" i="8"/>
  <c r="F10" i="8" s="1"/>
  <c r="E9" i="8"/>
  <c r="H9" i="8" s="1"/>
  <c r="D9" i="8"/>
  <c r="G9" i="8" s="1"/>
  <c r="C9" i="8"/>
  <c r="F9" i="8" s="1"/>
  <c r="E8" i="8"/>
  <c r="H8" i="8" s="1"/>
  <c r="D8" i="8"/>
  <c r="G8" i="8" s="1"/>
  <c r="C8" i="8"/>
  <c r="F8" i="8" s="1"/>
  <c r="E7" i="8"/>
  <c r="H7" i="8" s="1"/>
  <c r="D7" i="8"/>
  <c r="G7" i="8" s="1"/>
  <c r="C7" i="8"/>
  <c r="F7" i="8" s="1"/>
  <c r="E6" i="8"/>
  <c r="H6" i="8" s="1"/>
  <c r="D6" i="8"/>
  <c r="G6" i="8" s="1"/>
  <c r="C6" i="8"/>
  <c r="F6" i="8" s="1"/>
  <c r="E5" i="8"/>
  <c r="H5" i="8" s="1"/>
  <c r="E4" i="8"/>
  <c r="H4" i="8" s="1"/>
  <c r="D4" i="8"/>
  <c r="G4" i="8" s="1"/>
  <c r="C4" i="8"/>
  <c r="F4" i="8" s="1"/>
  <c r="I13" i="11" l="1"/>
  <c r="H13" i="11"/>
  <c r="G10" i="11"/>
  <c r="G13" i="11"/>
  <c r="I12" i="11"/>
  <c r="H12" i="11"/>
  <c r="G12" i="11"/>
  <c r="I11" i="11"/>
  <c r="H11" i="11"/>
  <c r="G11" i="11"/>
  <c r="I10" i="11"/>
  <c r="H10" i="11"/>
  <c r="I9" i="11"/>
  <c r="H9" i="11"/>
  <c r="G9" i="11"/>
  <c r="I8" i="11"/>
  <c r="H8" i="11"/>
  <c r="G8" i="11"/>
  <c r="I7" i="11"/>
  <c r="H7" i="11"/>
  <c r="G7" i="11"/>
  <c r="I6" i="11"/>
  <c r="H6" i="11"/>
  <c r="G6" i="11"/>
  <c r="I5" i="11"/>
  <c r="H5" i="11"/>
  <c r="G5" i="11"/>
  <c r="I4" i="11"/>
  <c r="H4" i="11"/>
  <c r="G14" i="11" l="1"/>
  <c r="H14" i="11"/>
  <c r="H14" i="8"/>
  <c r="F14" i="8"/>
  <c r="G14" i="8"/>
  <c r="I14" i="11" l="1"/>
</calcChain>
</file>

<file path=xl/sharedStrings.xml><?xml version="1.0" encoding="utf-8"?>
<sst xmlns="http://schemas.openxmlformats.org/spreadsheetml/2006/main" count="415" uniqueCount="388">
  <si>
    <t>Stortgoed</t>
  </si>
  <si>
    <t>Agribulk</t>
  </si>
  <si>
    <t>Kolen</t>
  </si>
  <si>
    <t>Mineralen</t>
  </si>
  <si>
    <t>IJzerertsen</t>
  </si>
  <si>
    <t>Abbrände (pyrietas)</t>
  </si>
  <si>
    <t>Aluinaarde</t>
  </si>
  <si>
    <t>Bariet</t>
  </si>
  <si>
    <t>Bariet (gemalen)</t>
  </si>
  <si>
    <t>Bauxiet - China gecalcineerd</t>
  </si>
  <si>
    <t>Bauxiet - gecalcineerd</t>
  </si>
  <si>
    <t>Bauxiet - ruw bauxiet</t>
  </si>
  <si>
    <t>Bimskies</t>
  </si>
  <si>
    <t>Borax</t>
  </si>
  <si>
    <t>Bruinsteen</t>
  </si>
  <si>
    <t>Calcium Carbid</t>
  </si>
  <si>
    <t>Carborundum</t>
  </si>
  <si>
    <t>Cement - cement</t>
  </si>
  <si>
    <t>Cement - klinkers</t>
  </si>
  <si>
    <t>Cokes - steenkoolcokes</t>
  </si>
  <si>
    <t>Cokes - petroleumcokes, grof</t>
  </si>
  <si>
    <t>Cokes - petroleumcokes, fijn</t>
  </si>
  <si>
    <t>Cokes - petroleumcokes, gecalcineerd</t>
  </si>
  <si>
    <t>Cokes - fluid cokes</t>
  </si>
  <si>
    <t>Derivaten en aanverwante produkten - aardappelmeel</t>
  </si>
  <si>
    <t>Derivaten en aanverwante produkten - aardappelschijfjes</t>
  </si>
  <si>
    <t>Derivaten en aanverwante produkten - alfalfapellets</t>
  </si>
  <si>
    <t>Derivaten en aanverwante produkten - amandelmeel</t>
  </si>
  <si>
    <t>Derivaten en aanverwante produkten - appelpulppellets</t>
  </si>
  <si>
    <t>Derivaten en aanverwante produkten - babassupellets</t>
  </si>
  <si>
    <t>Derivaten en aanverwante produkten - babassuschroot</t>
  </si>
  <si>
    <t>Derivaten en aanverwante produkten - beendermeel</t>
  </si>
  <si>
    <t>Derivaten en aanverwante produkten - beenderschroot</t>
  </si>
  <si>
    <t>Derivaten en aanverwante produkten - bierbostelpellets</t>
  </si>
  <si>
    <t>Derivaten en aanverwante produkten - bladmeelpellets</t>
  </si>
  <si>
    <t>Derivaten en aanverwante produkten - boekweitmeel</t>
  </si>
  <si>
    <t>Derivaten en aanverwante produkten - cacaobonen</t>
  </si>
  <si>
    <t>Derivaten en aanverwante produkten - corndistillergrainpellets</t>
  </si>
  <si>
    <t>Derivaten en aanverwante produkten - corndistillergrainmeel</t>
  </si>
  <si>
    <t>Derivaten en aanverwante produkten - corncobpellets</t>
  </si>
  <si>
    <t>Derivaten en aanverwante produkten - cornplantpellets</t>
  </si>
  <si>
    <t>Derivaten en aanverwante produkten - citruspellets</t>
  </si>
  <si>
    <t>Derivaten en aanverwante produkten - D.F.G. pellets (maiskiempellets)</t>
  </si>
  <si>
    <t>Derivaten en aanverwante produkten - gerstemeel</t>
  </si>
  <si>
    <t>Derivaten en aanverwante produkten - gerstpellets</t>
  </si>
  <si>
    <t>Derivaten en aanverwante produkten - grondnoten</t>
  </si>
  <si>
    <t>Derivaten en aanverwante produkten - grondnotenpellets</t>
  </si>
  <si>
    <t>Derivaten en aanverwante produkten - grondnotenschroot</t>
  </si>
  <si>
    <t>Derivaten en aanverwante produkten - quarbeanmealpellets</t>
  </si>
  <si>
    <t>Derivaten en aanverwante produkten - quarbeanmeal</t>
  </si>
  <si>
    <t>Derivaten en aanverwante produkten - havermeel</t>
  </si>
  <si>
    <t>Derivaten en aanverwante produkten - haverpellets</t>
  </si>
  <si>
    <t>Derivaten en aanverwante produkten - hominecychoppellets</t>
  </si>
  <si>
    <t>Derivaten en aanverwante produkten - hominecychopmeel</t>
  </si>
  <si>
    <t>Derivaten en aanverwante produkten - katoenzaadpellets</t>
  </si>
  <si>
    <t>Derivaten en aanverwante produkten - katoenzaadschroot</t>
  </si>
  <si>
    <t>Derivaten en aanverwante produkten - kapokzaadpellets</t>
  </si>
  <si>
    <t>Derivaten en aanverwante produkten - kapokzaadschroot</t>
  </si>
  <si>
    <t>Derivaten en aanverwante produkten - kardizaadschroot</t>
  </si>
  <si>
    <t>Derivaten en aanverwante produkten - koffiepulppellets</t>
  </si>
  <si>
    <t>Derivaten en aanverwante produkten - kopra</t>
  </si>
  <si>
    <t>Derivaten en aanverwante produkten - kopracakes</t>
  </si>
  <si>
    <t>Derivaten en aanverwante produkten - koprachips</t>
  </si>
  <si>
    <t>Derivaten en aanverwante produkten - koprapellets</t>
  </si>
  <si>
    <t>Derivaten en aanverwante produkten - kopraschroot</t>
  </si>
  <si>
    <t>Derivaten en aanverwante produkten - lijnzaadpellets</t>
  </si>
  <si>
    <t>Derivaten en aanverwante produkten - lijnzaadschroot</t>
  </si>
  <si>
    <t>Derivaten en aanverwante produkten - lucernepellets</t>
  </si>
  <si>
    <t>Derivaten en aanverwante produkten - macojapellets</t>
  </si>
  <si>
    <t>Derivaten en aanverwante produkten - macojaschroot</t>
  </si>
  <si>
    <t>Derivaten en aanverwante produkten - macunameel</t>
  </si>
  <si>
    <t>Derivaten en aanverwante produkten - maisglutenpellets</t>
  </si>
  <si>
    <t>Derivaten en aanverwante produkten - maisglutenmeel</t>
  </si>
  <si>
    <t>Derivaten en aanverwante produkten - maismeel</t>
  </si>
  <si>
    <t>Derivaten en aanverwante produkten - maltsproutpellets</t>
  </si>
  <si>
    <t>Derivaten en aanverwante produkten - mangopellets</t>
  </si>
  <si>
    <t>Derivaten en aanverwante produkten - mangoschroot</t>
  </si>
  <si>
    <t>Derivaten en aanverwante produkten - maniokpellets, hard</t>
  </si>
  <si>
    <t>Derivaten en aanverwante produkten - maniokwortel</t>
  </si>
  <si>
    <t>Derivaten en aanverwante produkten - mengvoederpellets</t>
  </si>
  <si>
    <t>Derivaten en aanverwante produkten - millrunpellets</t>
  </si>
  <si>
    <t>Derivaten en aanverwante produkten - miloglutenpellets</t>
  </si>
  <si>
    <t>Derivaten en aanverwante produkten - milomeel</t>
  </si>
  <si>
    <t>Derivaten en aanverwante produkten - moutkiempellets</t>
  </si>
  <si>
    <t>Derivaten en aanverwante produkten - negerzaadpellets</t>
  </si>
  <si>
    <t>Derivaten en aanverwante produkten - negerzaadschroot</t>
  </si>
  <si>
    <t>Derivaten en aanverwante produkten - olijfpulppellets</t>
  </si>
  <si>
    <t>Derivaten en aanverwante produkten - olijfschroot</t>
  </si>
  <si>
    <t>Derivaten en aanverwante produkten - palmpitten</t>
  </si>
  <si>
    <t>Derivaten en aanverwante produkten - palmpittenpellets</t>
  </si>
  <si>
    <t>Derivaten en aanverwante produkten - palmpittenschroot</t>
  </si>
  <si>
    <t>Derivaten en aanverwante produkten - palmpittencakes</t>
  </si>
  <si>
    <t>Derivaten en aanverwante produkten - peanuthullpellets</t>
  </si>
  <si>
    <t>Derivaten en aanverwante produkten - pine-applepellets</t>
  </si>
  <si>
    <t>Derivaten en aanverwante produkten - pollardpellets</t>
  </si>
  <si>
    <t>Derivaten en aanverwante produkten - raapzaadpellets</t>
  </si>
  <si>
    <t>Derivaten en aanverwante produkten - raapzaadschroot</t>
  </si>
  <si>
    <t>Derivaten en aanverwante produkten - ricehullpellets</t>
  </si>
  <si>
    <t>Derivaten en aanverwante produkten - ricehuspellets</t>
  </si>
  <si>
    <t>Derivaten en aanverwante produkten - ricebran</t>
  </si>
  <si>
    <t>Derivaten en aanverwante produkten - roggemeel</t>
  </si>
  <si>
    <t>Derivaten en aanverwante produkten - roggepellets</t>
  </si>
  <si>
    <t>Derivaten en aanverwante produkten - safflowerzaadpellets</t>
  </si>
  <si>
    <t>Derivaten en aanverwante produkten - safflowerzaadschroot</t>
  </si>
  <si>
    <t>Derivaten en aanverwante produkten - salseedextractionpellets</t>
  </si>
  <si>
    <t>Derivaten en aanverwante produkten - salseedschroot</t>
  </si>
  <si>
    <t>Derivaten en aanverwante produkten - sesamzaadpellets</t>
  </si>
  <si>
    <t>Derivaten en aanverwante produkten - sesamzaadschroot</t>
  </si>
  <si>
    <t>Derivaten en aanverwante produkten - soiulacpellets</t>
  </si>
  <si>
    <t>Derivaten en aanverwante produkten - sorghumzaadpellets</t>
  </si>
  <si>
    <t>Derivaten en aanverwante produkten - sojapellets</t>
  </si>
  <si>
    <t>Derivaten en aanverwante produkten - sojachips</t>
  </si>
  <si>
    <t>Derivaten en aanverwante produkten - sojameel</t>
  </si>
  <si>
    <t>Derivaten en aanverwante produkten - sojaschroot</t>
  </si>
  <si>
    <t>Derivaten en aanverwante produkten - splentgrainpellets</t>
  </si>
  <si>
    <t>Derivaten en aanverwante produkten - suikerbietenpulppellets</t>
  </si>
  <si>
    <t>Derivaten en aanverwante produkten - suikerrietpellets</t>
  </si>
  <si>
    <t>Derivaten en aanverwante produkten - sweetpotatopellets</t>
  </si>
  <si>
    <t>Derivaten en aanverwante produkten - tapiochips</t>
  </si>
  <si>
    <t>Derivaten en aanverwante produkten - tapiocabrokjes</t>
  </si>
  <si>
    <t>Derivaten en aanverwante produkten - tapiocapellets, hard</t>
  </si>
  <si>
    <t>Derivaten en aanverwante produkten - tapiocapellets, natives</t>
  </si>
  <si>
    <t>Derivaten en aanverwante produkten - tarwemeel</t>
  </si>
  <si>
    <t>Derivaten en aanverwante produkten - tarwepellets</t>
  </si>
  <si>
    <t>Derivaten en aanverwante produkten - theepellets</t>
  </si>
  <si>
    <t>Derivaten en aanverwante produkten - tucumschroot</t>
  </si>
  <si>
    <t>Derivaten en aanverwante produkten - veevoederpellets</t>
  </si>
  <si>
    <t>Derivaten en aanverwante produkten - zonnebloemzaadpellets</t>
  </si>
  <si>
    <t>Derivaten en aanverwante produkten - zonnebloemzaadschroot</t>
  </si>
  <si>
    <t>Dolomiet - brokken</t>
  </si>
  <si>
    <t>Dolomiet - gemalen</t>
  </si>
  <si>
    <t>Erts - amarilerts, brokken</t>
  </si>
  <si>
    <t>Erts - chroomerts</t>
  </si>
  <si>
    <t>Erts - ijzererts (zie IJzererts)</t>
  </si>
  <si>
    <t>Erts - kopererts</t>
  </si>
  <si>
    <t>Erts - looderts</t>
  </si>
  <si>
    <t>Erts - mangaanerts - opslag</t>
  </si>
  <si>
    <t>Erts - mangaanerts - laden en lossen</t>
  </si>
  <si>
    <t>Erts - tantalieterts</t>
  </si>
  <si>
    <t>Erts - titaanerts (zie Titaan)</t>
  </si>
  <si>
    <t>Erts - zinkblende</t>
  </si>
  <si>
    <t>Ferrochroom, brokken</t>
  </si>
  <si>
    <t>Ferrofosfor, brokken</t>
  </si>
  <si>
    <t>Ferromangaan, brokken</t>
  </si>
  <si>
    <t>Ferrosilicium, brokken</t>
  </si>
  <si>
    <t>Fosfaat - gehalte vrij vocht &gt;4 gew%</t>
  </si>
  <si>
    <t>Fosfaat - gehalte vrij vocht &lt;1 gew%</t>
  </si>
  <si>
    <t>Gips</t>
  </si>
  <si>
    <t>Glasafval</t>
  </si>
  <si>
    <t>Graan - boekweit</t>
  </si>
  <si>
    <t>Graan - gerst</t>
  </si>
  <si>
    <t>Graan - gort</t>
  </si>
  <si>
    <t>Graan - haver</t>
  </si>
  <si>
    <t>Graan - haverscreenings</t>
  </si>
  <si>
    <t>Graan - kaficorn</t>
  </si>
  <si>
    <t>Graan - lijnzaadscreenings</t>
  </si>
  <si>
    <t>Graan - maïs</t>
  </si>
  <si>
    <t>Graan - milicorn</t>
  </si>
  <si>
    <t>Graan - mout</t>
  </si>
  <si>
    <t>Graan - raapzaadscreenings</t>
  </si>
  <si>
    <t>Graan - ricehusk</t>
  </si>
  <si>
    <t>Graan - rogge</t>
  </si>
  <si>
    <t>Graan - rijst</t>
  </si>
  <si>
    <t>Graan - sojagrits</t>
  </si>
  <si>
    <t>Graan - sorghumzaad</t>
  </si>
  <si>
    <t>Graan - tarwe</t>
  </si>
  <si>
    <t>Grind</t>
  </si>
  <si>
    <t>Grof toeslagmateriaal voor de betonmortel en betonproductenindustrie (waaronder grind, lytag, kalksteen, lava, granulaat)</t>
  </si>
  <si>
    <t>Hoogovenslakken</t>
  </si>
  <si>
    <t>Huisvuil …</t>
  </si>
  <si>
    <t>IJzererts - Beeshoek, fijn erts  - opslag</t>
  </si>
  <si>
    <t>IJzererts - Beeshoek, fijn erts  - laden en lossen</t>
  </si>
  <si>
    <t>IJzererts - Beeshoek, stuk erts - opslag</t>
  </si>
  <si>
    <t>IJzererts - Beeshoek, stuk erts - laden en lossen</t>
  </si>
  <si>
    <t>IJzererts - Bomi Hill, stuk erts</t>
  </si>
  <si>
    <t>IJzererts - Bong Range pellets - opslag</t>
  </si>
  <si>
    <t>IJzererts - Bong Range pellets - laden en lossen</t>
  </si>
  <si>
    <t>IJzererts - Bong Range concentraat - opslag</t>
  </si>
  <si>
    <t>IJzererts - Bong Range concentraat - laden en lossen</t>
  </si>
  <si>
    <t>IJzererts - Braz. Nat. erts</t>
  </si>
  <si>
    <t>IJzererts - Carol Lake pellets - opslag</t>
  </si>
  <si>
    <t>IJzererts - Carol Lake pellets - laden en lossen</t>
  </si>
  <si>
    <t>IJzererts - Carol Lake concentraat - opslag</t>
  </si>
  <si>
    <t>IJzererts - Carol Lake concentraat - laden en lossen</t>
  </si>
  <si>
    <t>IJzererts - Cassinga, fijn erts</t>
  </si>
  <si>
    <t>IJzererts - Cassinga, stuk erts - opslag</t>
  </si>
  <si>
    <t>IJzererts - Cassinga, stuk erts - laden en lossen</t>
  </si>
  <si>
    <t>IJzererts - Cassinga pellets</t>
  </si>
  <si>
    <t>IJzererts - Cerro Bolivar erts</t>
  </si>
  <si>
    <t>IJzererts - Coto Wagner erts - opslag</t>
  </si>
  <si>
    <t>IJzererts - Coto Wagner erts - laden en lossen</t>
  </si>
  <si>
    <t>IJzererts - Dannemora erts</t>
  </si>
  <si>
    <t>IJzererts - IJzererts El Pao, fijn erts</t>
  </si>
  <si>
    <t>IJzererts - Fabrica pellets - opslag</t>
  </si>
  <si>
    <t>IJzererts - Fabrica pellets - laden en lossen</t>
  </si>
  <si>
    <t>IJzererts - Fabrica sinter Feed</t>
  </si>
  <si>
    <t>IJzererts - Fabrica special pellet ore</t>
  </si>
  <si>
    <t>IJzererts - F’Derik Ho</t>
  </si>
  <si>
    <t>IJzererts - Fire Lake pellets - opslag</t>
  </si>
  <si>
    <t>IJzererts - Fire Lake pellets - laden en lossen</t>
  </si>
  <si>
    <t>IJzererts - Grängesberg erts</t>
  </si>
  <si>
    <t>IJzererts - Hamersley Pebble - opslag</t>
  </si>
  <si>
    <t>IJzererts - Hamersley Pebble - laden en lossen</t>
  </si>
  <si>
    <t>IJzererts - llmeniet erts</t>
  </si>
  <si>
    <t>IJzererts - Itabira special sinter feed</t>
  </si>
  <si>
    <t>IJzererts - Itabira Run of Mine - opslag</t>
  </si>
  <si>
    <t>IJzererts - Itabira Run of Mine - laden en lossen</t>
  </si>
  <si>
    <t>IJzererts - Kiruna B, fijn erts</t>
  </si>
  <si>
    <t>IJzererts - Kiruna pellets - opslag</t>
  </si>
  <si>
    <t>IJzererts - Kiruna pellets - laden en lossen</t>
  </si>
  <si>
    <t>IJzererts - Malmberg pellets</t>
  </si>
  <si>
    <t>IJzererts - Manoriver Ho</t>
  </si>
  <si>
    <t>IJzererts - Menera, fijn erts</t>
  </si>
  <si>
    <t>IJzererts - Mount Newman pellets</t>
  </si>
  <si>
    <t>IJzererts - Migrolite</t>
  </si>
  <si>
    <t>IJzererts - Mount Wright concentraat - opslag</t>
  </si>
  <si>
    <t>IJzererts - Mount Wright concentraat - laden en lossen</t>
  </si>
  <si>
    <t>IJzererts - Nimba, fijn erts</t>
  </si>
  <si>
    <t>IJzererts - Nimba erts</t>
  </si>
  <si>
    <t>IJzererts - Pyriet erts</t>
  </si>
  <si>
    <t>IJzererts - Robe River, fijn erts - opslag</t>
  </si>
  <si>
    <t>IJzererts - Robe River, fijn erts - laden en lossen</t>
  </si>
  <si>
    <t>IJzererts - samarco pellets - opslag</t>
  </si>
  <si>
    <t>IJzererts - samarco pellets - laden en lossen</t>
  </si>
  <si>
    <t>IJzererts - sishen, stuk erts - opslag</t>
  </si>
  <si>
    <t>IJzererts - sishen, stuk erts - laden en lossen</t>
  </si>
  <si>
    <t>IJzererts - sishen, fijn erts - opslag</t>
  </si>
  <si>
    <t>IJzererts - sishen, fijn erts - laden en lossen</t>
  </si>
  <si>
    <t>IJzererts - svappavaara erts</t>
  </si>
  <si>
    <t>IJzererts - svappavaara pellets</t>
  </si>
  <si>
    <t>IJzererts - sydvaranger pellets - opslag</t>
  </si>
  <si>
    <t>IJzererts - sydvaranger pellets - laden en lossen</t>
  </si>
  <si>
    <t>IJzererts - Tazadit, fijn erts - opslag</t>
  </si>
  <si>
    <t>IJzererts - Tazadit, fijn erts - laden en lossen</t>
  </si>
  <si>
    <t>Kalkzout</t>
  </si>
  <si>
    <t>Kalk - brokken</t>
  </si>
  <si>
    <t>Kalk - gemalen</t>
  </si>
  <si>
    <t>Klei - bentoniet, brokken</t>
  </si>
  <si>
    <t>Klei - bentoniet, gemalen</t>
  </si>
  <si>
    <t>Klei - chamotte klei, brokken</t>
  </si>
  <si>
    <t>Klei - chamotte klei, gemalen</t>
  </si>
  <si>
    <t>Klei - kaoline (China)klei, brokken</t>
  </si>
  <si>
    <t>Klei - kaoline (China)klei,gemalen</t>
  </si>
  <si>
    <t>Kolen - bruinkool, briketten</t>
  </si>
  <si>
    <t>Kolen - poederkolen</t>
  </si>
  <si>
    <t>Kolen - kolen</t>
  </si>
  <si>
    <t>Kolen - antraciet</t>
  </si>
  <si>
    <t>Kunstmest - ammonsulfaatsalpeter</t>
  </si>
  <si>
    <t>Kunstmest - diamfosfaat</t>
  </si>
  <si>
    <t>Kunstmest - dubbelsuperfosfaat, poeder</t>
  </si>
  <si>
    <t>Kunstmest - dubbelsuperfosfaat, korrels</t>
  </si>
  <si>
    <t>Kunstmest - kalkammon-salpeter</t>
  </si>
  <si>
    <t>Kunstmest - tripelsuperfosfaat, poeder</t>
  </si>
  <si>
    <t>Kunstmest - zwavelzure ammoniak</t>
  </si>
  <si>
    <t>Kyaniet</t>
  </si>
  <si>
    <t>Nepheline</t>
  </si>
  <si>
    <t>Olivinsteen</t>
  </si>
  <si>
    <t>Ongebluste kalk</t>
  </si>
  <si>
    <t>Peulvruchten - bonen</t>
  </si>
  <si>
    <t>Peulvruchten - erwten</t>
  </si>
  <si>
    <t>Peulvruchten - guarsplit</t>
  </si>
  <si>
    <t>Peulvruchten - linzen</t>
  </si>
  <si>
    <t>Peulvruchten - lupinezaad</t>
  </si>
  <si>
    <t>Peulvruchten - paardebonen</t>
  </si>
  <si>
    <t>Peulvruchten - sojabonen</t>
  </si>
  <si>
    <t>Peulvruchten - sojabeanhusk</t>
  </si>
  <si>
    <t>Peulvruchten - sojascreenings</t>
  </si>
  <si>
    <t>Peulvruchten - wikken</t>
  </si>
  <si>
    <t>Piekijzer</t>
  </si>
  <si>
    <t>Pyrietas</t>
  </si>
  <si>
    <t>Polymeerprodukten - kunststofpoeder</t>
  </si>
  <si>
    <t>Potas</t>
  </si>
  <si>
    <t>Puimsteen</t>
  </si>
  <si>
    <t>Roet</t>
  </si>
  <si>
    <t>Schroot, ferrometaal met een belangrijke mate van roestvorming</t>
  </si>
  <si>
    <t>Sillimaniet</t>
  </si>
  <si>
    <t>Sintels, slakken</t>
  </si>
  <si>
    <t>Sintermagnesiet</t>
  </si>
  <si>
    <t>Soda</t>
  </si>
  <si>
    <t>Suiker</t>
  </si>
  <si>
    <t>Talk - gemalen</t>
  </si>
  <si>
    <t>Talk - gebroken</t>
  </si>
  <si>
    <t>Tapioca (zie Derivaten)</t>
  </si>
  <si>
    <t>Titaan - ilmeniet</t>
  </si>
  <si>
    <t>Titaan - rutiel</t>
  </si>
  <si>
    <t>Titaan - rutielzand</t>
  </si>
  <si>
    <t>Titaan - rutielslakken</t>
  </si>
  <si>
    <t>Toonaarde (zie Aluinaarde)</t>
  </si>
  <si>
    <t>Ureum</t>
  </si>
  <si>
    <t>Vanadiumslakken</t>
  </si>
  <si>
    <t>Veltspaat</t>
  </si>
  <si>
    <t>Vermiculiet - brokken</t>
  </si>
  <si>
    <t>Vermiculiet - gemalen</t>
  </si>
  <si>
    <t>Vliegas</t>
  </si>
  <si>
    <t>Vloeispaat</t>
  </si>
  <si>
    <t>Wolastonie</t>
  </si>
  <si>
    <t>Wegenzout</t>
  </si>
  <si>
    <t>Zaden en aanverwante produkten - darizaad</t>
  </si>
  <si>
    <t>Zaden en aanverwante produkten - kanariezaad</t>
  </si>
  <si>
    <t>Zaden en aanverwante produkten - kardizaad</t>
  </si>
  <si>
    <t>Zaden en aanverwante produkten - koolzaad</t>
  </si>
  <si>
    <t>Zaden en aanverwante produkten - lijnzaad</t>
  </si>
  <si>
    <t>Zaden en aanverwante produkten - maanzaad</t>
  </si>
  <si>
    <t>Zaden en aanverwante produkten - millietzaad</t>
  </si>
  <si>
    <t>Zaden en aanverwante produkten - mosterdzaad</t>
  </si>
  <si>
    <t>Zaden en aanverwante produkten - negerzaad</t>
  </si>
  <si>
    <t>Zaden en aanverwante produkten - paricumzaad</t>
  </si>
  <si>
    <t>Zaden en aanverwante produkten - raapzaad</t>
  </si>
  <si>
    <t>Zaden en aanverwante produkten - safflowerzaad</t>
  </si>
  <si>
    <t>Zaden en aanverwante produkten - sesamzaad</t>
  </si>
  <si>
    <t>Zaden en aanverwante produkten - tamarinzaad</t>
  </si>
  <si>
    <t>Zaden en aanverwante produkten - zonnebloemzaad</t>
  </si>
  <si>
    <t>Zand - fijn zand</t>
  </si>
  <si>
    <t>Zand - grof zand (waaronder beton-, metsel- en filterzand voor de betonmortel en betonproductenindustrie)</t>
  </si>
  <si>
    <t>Zand - olivin zand</t>
  </si>
  <si>
    <t>Zand - rutielzand (zie Titaan)</t>
  </si>
  <si>
    <t>Zand - zilverzand</t>
  </si>
  <si>
    <t>Zand - zirconzand</t>
  </si>
  <si>
    <t>Zwaarspaat</t>
  </si>
  <si>
    <t>Zwavel - grof</t>
  </si>
  <si>
    <t>Zwavel - fijn</t>
  </si>
  <si>
    <t>Bulkmateriaal</t>
  </si>
  <si>
    <t>Stuifgevoeligheidsklasse</t>
  </si>
  <si>
    <t>Emissiefactor TSP (ton TSP/ha)</t>
  </si>
  <si>
    <t>Emissiefactor PM10 (ton PM10/ha)</t>
  </si>
  <si>
    <t>Emissiefactor PM2.5 (ton PM2.5/ha)</t>
  </si>
  <si>
    <t>Emissiefactor TSP (g TSP/ton doorzet)</t>
  </si>
  <si>
    <t>Emissiefactor PM10 (g PM10/ton doorzet)</t>
  </si>
  <si>
    <t>Emissiefactor PM2.5 (g PM2.5/ton doorzet)</t>
  </si>
  <si>
    <t>bulkmateriaal</t>
  </si>
  <si>
    <t>grondoppervlakte opslag (ha)</t>
  </si>
  <si>
    <t>ton TSP/jaar</t>
  </si>
  <si>
    <t>ton PM10/jaar</t>
  </si>
  <si>
    <t>ton PM2.5/jaar</t>
  </si>
  <si>
    <t>Invoergegevens</t>
  </si>
  <si>
    <t>Geselecteerde data</t>
  </si>
  <si>
    <t>Berekende niet-geleide emissies</t>
  </si>
  <si>
    <t>OPSLAG</t>
  </si>
  <si>
    <t>ID</t>
  </si>
  <si>
    <t>TOTAAL</t>
  </si>
  <si>
    <t>OVERSLAG</t>
  </si>
  <si>
    <t>Benaming van het aan- of afvoertraject</t>
  </si>
  <si>
    <t>Doorzet (Mton/jaar)</t>
  </si>
  <si>
    <t>Kolen (droog)</t>
  </si>
  <si>
    <t>Kolen (vochtig)</t>
  </si>
  <si>
    <t>Mineralen (droog)</t>
  </si>
  <si>
    <t>Mineralen (vochtig)</t>
  </si>
  <si>
    <t>IJzerertsen (droog)</t>
  </si>
  <si>
    <t>IJzerertsen (vochtig)</t>
  </si>
  <si>
    <t>Hierbij geldt verder dat:</t>
  </si>
  <si>
    <t>- S1: sterk stuifgevoelig, niet bevochtigbaar;</t>
  </si>
  <si>
    <t>- S2: sterk stuifgevoelig, wel bevochtigbaar;</t>
  </si>
  <si>
    <t>- S3: licht stuifgevoelig, niet bevochtigbaar;</t>
  </si>
  <si>
    <t>- S4: licht stuifgevoelig, wel bevochtigbaar;</t>
  </si>
  <si>
    <t>- S5: nauwelijks of niet stuifgevoelig.</t>
  </si>
  <si>
    <t>- S4 = S5 (indien wel bevochtigd)</t>
  </si>
  <si>
    <t>- S4 = S3 (indien niet bevochtigd)</t>
  </si>
  <si>
    <t>- S2 = S3 (indien wel bevochtigd)</t>
  </si>
  <si>
    <t>- S2 = S1 (indien niet bevochtigd)</t>
  </si>
  <si>
    <t>Opmerking 1: stuifgevoeligheidsklassen</t>
  </si>
  <si>
    <t>Opmerking 2: emissiereducerende maatregelen</t>
  </si>
  <si>
    <t>- vochtig. Er wordt uitgegaan van een behandelde opslag (bevochtiging en/of fixatie opslaghoop)</t>
  </si>
  <si>
    <t>- droog. Er wordt uitgegaan van een onbehandelde opslag (geen bevochtiging en/of fixatie opslaghoop)</t>
  </si>
  <si>
    <t>Wat betreft het toepassen van emissiereducerende maatregelen wordt het volgende bedoeld met:</t>
  </si>
  <si>
    <t>Andere - nauwelijks of niet stuifgevoelig: S5 en S4 (vochtig)</t>
  </si>
  <si>
    <t>Andere - licht stuifgevoelig: S4 (droog), S3 en S2 (vochtig)</t>
  </si>
  <si>
    <t>Voor het bepalen van de stuifgevoeligheidsklasse van andere bulkmaterialen wordt verwezen naar de sheet 'stuifgevoeligheidsklassen'. Uitgaande van de stuifgevoeligheid van een stof en de mogelijkheid om verstuiving al dan niet door bevochtiging tegen te gaan, wordt voor niet reactieve producten hierbij de volgende klasse-indeling gehanteerd:</t>
  </si>
  <si>
    <t>NPK-meststoffen en andere - sterk stuifgevoelig: S2 (droog) en S1 - met intern transport</t>
  </si>
  <si>
    <t>NPK-meststoffen en andere - sterk stuifgevoelig: S2 (droog) en S1 - directe op- of afslag op kaaien</t>
  </si>
  <si>
    <t>NPK-meststoffen en andere - licht stuifgevoelig: S4 (droog), S3 en S2 (vochtig) - directe op- of afslag op kaaien</t>
  </si>
  <si>
    <t>NPK-meststoffen en andere - licht stuifgevoelig: S4 (droog), S3 en S2 (vochtig) - met intern transport</t>
  </si>
  <si>
    <t>NPK-meststoffen en andere - nauwelijks of niet stuifgevoelig: S5 en S4 (vochtig) - directe op- of afslag op kaaien</t>
  </si>
  <si>
    <t>NPK-meststoffen en andere - nauwelijks of niet stuifgevoelig: S5 en S4 (vochtig) - met intern transport</t>
  </si>
  <si>
    <t>Wat betreft het toepassen van emissiereducerende maatregelen is geen selectie mogelijk. Voor kolen, mineralen, ijzerertsen en agribulk hebben alle emissiefactoren betrekking op de stand der techniek inzake op- en overslag installaties t.o.v. het jaar 1998 en het toepassen van een goede bedrijfsvoering. Voor NPK-meststoffen en andere bulkmaterialen is dit analoog maar dan t.o.v. het jaar 1987.</t>
  </si>
  <si>
    <t>- het aanvoertraject, bv. lossen schip en transport naar opslaghoop</t>
  </si>
  <si>
    <t xml:space="preserve">- het afvoertraject, bv. afgraven opslaghoop en beladen treinwagons </t>
  </si>
  <si>
    <r>
      <t xml:space="preserve">Bij toepassing van een </t>
    </r>
    <r>
      <rPr>
        <b/>
        <sz val="10"/>
        <color theme="1"/>
        <rFont val="Arial"/>
        <family val="2"/>
      </rPr>
      <t>tussentijdse opslag</t>
    </r>
    <r>
      <rPr>
        <sz val="10"/>
        <color theme="1"/>
        <rFont val="Arial"/>
        <family val="2"/>
      </rPr>
      <t xml:space="preserve"> kan een overslagcyclus opgesplitst worden in twee hoofdtrajecten: </t>
    </r>
  </si>
  <si>
    <r>
      <t xml:space="preserve">Wanneer </t>
    </r>
    <r>
      <rPr>
        <b/>
        <sz val="10"/>
        <color theme="1"/>
        <rFont val="Arial"/>
        <family val="2"/>
      </rPr>
      <t xml:space="preserve">geen tussentijdse opslag </t>
    </r>
    <r>
      <rPr>
        <sz val="10"/>
        <color theme="1"/>
        <rFont val="Arial"/>
        <family val="2"/>
      </rPr>
      <t>toegepast</t>
    </r>
    <r>
      <rPr>
        <b/>
        <sz val="10"/>
        <color theme="1"/>
        <rFont val="Arial"/>
        <family val="2"/>
      </rPr>
      <t xml:space="preserve"> </t>
    </r>
    <r>
      <rPr>
        <sz val="10"/>
        <color theme="1"/>
        <rFont val="Arial"/>
        <family val="2"/>
      </rPr>
      <t>wordt vallen het aan- en afvoertraject samen en bestaat de overslagcyclus dus uit één hoofdtraject, bv. wanneer een schip gelost wordt via een grijper (= aanvoer) en de grijper tegelijkertijd een ander schip belaadt (= afvoer).</t>
    </r>
  </si>
  <si>
    <t>Opmerking 3: aan- of afvoertrajecten (kolom B)</t>
  </si>
  <si>
    <t xml:space="preserve">De hier toegepaste emissiefactoren voor overslag zijn bedoeld per hoofdtraject en de overeenkomstige totale overgeslagen hoeveelheden. </t>
  </si>
  <si>
    <t>Emissiefactor TSP (ton TSP/ha.jaar)</t>
  </si>
  <si>
    <t>Emissiefactor PM10 (ton PM10/ha.jaar)</t>
  </si>
  <si>
    <t>Emissiefactor PM2.5 (ton PM2.5/ha.jaar)</t>
  </si>
  <si>
    <t>Opmerking 3: bulkmaterialen die niet open worden opgeslagen</t>
  </si>
  <si>
    <t>- Agribulk</t>
  </si>
  <si>
    <t>- NPK-meststoffen</t>
  </si>
  <si>
    <t>- Andere - sterk stuifgevoelig: S2 (droog) en S1</t>
  </si>
  <si>
    <t>Volgende bulkmaterialen werden niet opgenomen voor het inschatten van de niet-geleide emissies vermits deze niet open worden opgeslagen: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</si>
</sst>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9" x14ac:knownFonts="1">
    <font>
      <sz val="11"/>
      <color theme="1"/>
      <name val="Calibri"/>
      <family val="2"/>
      <scheme val="minor"/>
    </font>
    <font>
      <sz val="10"/>
      <name val="Arial"/>
      <family val="2"/>
    </font>
    <font>
      <b/>
      <sz val="10"/>
      <name val="Arial"/>
      <family val="2"/>
    </font>
    <font>
      <b/>
      <sz val="11"/>
      <color theme="1"/>
      <name val="Arial"/>
      <family val="2"/>
    </font>
    <font>
      <sz val="11"/>
      <color theme="1"/>
      <name val="Arial"/>
      <family val="2"/>
    </font>
    <font>
      <b/>
      <sz val="11"/>
      <color rgb="FF0070C0"/>
      <name val="Arial"/>
      <family val="2"/>
    </font>
    <font>
      <b/>
      <sz val="10"/>
      <color theme="1"/>
      <name val="Arial"/>
      <family val="2"/>
    </font>
    <font>
      <sz val="10"/>
      <color theme="1"/>
      <name val="Arial"/>
      <family val="2"/>
    </font>
    <font>
      <b/>
      <u/>
      <sz val="1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1" fillId="0" borderId="0"/>
  </cellStyleXfs>
  <cellXfs count="66">
    <xf numFmtId="0" fontId="0" fillId="0" borderId="0" xfId="0"/>
    <xf numFmtId="49" fontId="1" fillId="0" borderId="0" xfId="1" applyNumberFormat="1"/>
    <xf numFmtId="0" fontId="1" fillId="0" borderId="0" xfId="1"/>
    <xf numFmtId="0" fontId="4" fillId="0" borderId="0" xfId="0" applyFont="1"/>
    <xf numFmtId="0" fontId="3" fillId="0" borderId="0" xfId="0" applyFont="1" applyAlignment="1">
      <alignment horizontal="left" vertical="top"/>
    </xf>
    <xf numFmtId="0" fontId="3" fillId="4" borderId="8"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0" borderId="0" xfId="0" applyFont="1" applyAlignment="1">
      <alignment horizontal="left" vertical="top" wrapText="1"/>
    </xf>
    <xf numFmtId="0" fontId="5" fillId="5" borderId="1" xfId="0" applyFont="1" applyFill="1" applyBorder="1" applyAlignment="1">
      <alignment horizontal="left" vertical="top"/>
    </xf>
    <xf numFmtId="0" fontId="5" fillId="5" borderId="2" xfId="0" applyFont="1" applyFill="1" applyBorder="1" applyAlignment="1">
      <alignment horizontal="left" vertical="top"/>
    </xf>
    <xf numFmtId="0" fontId="5" fillId="4" borderId="7" xfId="0" applyFont="1" applyFill="1" applyBorder="1" applyAlignment="1">
      <alignment horizontal="left" vertical="top"/>
    </xf>
    <xf numFmtId="0" fontId="5" fillId="4" borderId="2" xfId="0" applyFont="1" applyFill="1" applyBorder="1" applyAlignment="1">
      <alignment horizontal="left" vertical="top"/>
    </xf>
    <xf numFmtId="0" fontId="5" fillId="3" borderId="1" xfId="0" applyFont="1" applyFill="1" applyBorder="1" applyAlignment="1">
      <alignment horizontal="left" vertical="top"/>
    </xf>
    <xf numFmtId="0" fontId="5" fillId="3" borderId="7" xfId="0" applyFont="1" applyFill="1" applyBorder="1" applyAlignment="1">
      <alignment horizontal="left" vertical="top"/>
    </xf>
    <xf numFmtId="0" fontId="5" fillId="3" borderId="2" xfId="0" applyFont="1" applyFill="1" applyBorder="1" applyAlignment="1">
      <alignment horizontal="left" vertical="top"/>
    </xf>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5" fillId="4" borderId="3" xfId="0" applyFont="1" applyFill="1" applyBorder="1" applyAlignment="1">
      <alignment horizontal="left" vertical="top"/>
    </xf>
    <xf numFmtId="0" fontId="5" fillId="4" borderId="0" xfId="0" applyFont="1" applyFill="1" applyBorder="1" applyAlignment="1">
      <alignment horizontal="left" vertical="top"/>
    </xf>
    <xf numFmtId="0" fontId="5" fillId="4" borderId="4" xfId="0" applyFont="1" applyFill="1" applyBorder="1" applyAlignment="1">
      <alignment horizontal="left" vertical="top"/>
    </xf>
    <xf numFmtId="0" fontId="5" fillId="3" borderId="3" xfId="0" applyFont="1" applyFill="1" applyBorder="1" applyAlignment="1">
      <alignment horizontal="left" vertical="top"/>
    </xf>
    <xf numFmtId="0" fontId="5" fillId="3" borderId="0" xfId="0" applyFont="1" applyFill="1" applyBorder="1" applyAlignment="1">
      <alignment horizontal="left" vertical="top"/>
    </xf>
    <xf numFmtId="0" fontId="5" fillId="3" borderId="4" xfId="0" applyFont="1" applyFill="1" applyBorder="1" applyAlignment="1">
      <alignment horizontal="left" vertical="top"/>
    </xf>
    <xf numFmtId="0" fontId="3" fillId="5" borderId="8" xfId="0" applyFont="1" applyFill="1" applyBorder="1" applyAlignment="1">
      <alignment horizontal="left" vertical="top" wrapText="1"/>
    </xf>
    <xf numFmtId="0" fontId="6" fillId="2" borderId="0" xfId="0" applyFont="1" applyFill="1" applyAlignment="1">
      <alignment vertical="top" wrapText="1"/>
    </xf>
    <xf numFmtId="0" fontId="6" fillId="3" borderId="0" xfId="0" applyFont="1" applyFill="1" applyAlignment="1">
      <alignment vertical="top" wrapText="1"/>
    </xf>
    <xf numFmtId="0" fontId="6" fillId="0" borderId="0" xfId="0" applyFont="1" applyAlignment="1">
      <alignment vertical="top" wrapText="1"/>
    </xf>
    <xf numFmtId="0" fontId="7" fillId="0" borderId="0" xfId="0" applyFont="1"/>
    <xf numFmtId="0" fontId="6" fillId="2" borderId="0" xfId="0" applyFont="1" applyFill="1" applyAlignment="1">
      <alignment horizontal="left" vertical="top" wrapText="1"/>
    </xf>
    <xf numFmtId="0" fontId="6" fillId="3" borderId="0" xfId="0" applyFont="1" applyFill="1" applyAlignment="1">
      <alignment horizontal="left" vertical="top" wrapText="1"/>
    </xf>
    <xf numFmtId="0" fontId="6" fillId="0" borderId="0" xfId="0" applyFont="1" applyAlignment="1">
      <alignment horizontal="left" vertical="top" wrapText="1"/>
    </xf>
    <xf numFmtId="1" fontId="1" fillId="0" borderId="0" xfId="1" applyNumberFormat="1" applyAlignment="1">
      <alignment horizontal="right"/>
    </xf>
    <xf numFmtId="49" fontId="2" fillId="3" borderId="0" xfId="1" applyNumberFormat="1" applyFont="1" applyFill="1" applyAlignment="1">
      <alignment vertical="top"/>
    </xf>
    <xf numFmtId="1" fontId="2" fillId="3" borderId="0" xfId="1" applyNumberFormat="1" applyFont="1" applyFill="1" applyAlignment="1">
      <alignment horizontal="left" vertical="top"/>
    </xf>
    <xf numFmtId="0" fontId="1" fillId="0" borderId="0" xfId="1" applyAlignment="1">
      <alignment vertical="top"/>
    </xf>
    <xf numFmtId="0" fontId="5" fillId="5" borderId="7" xfId="0" applyFont="1" applyFill="1" applyBorder="1" applyAlignment="1">
      <alignment horizontal="left" vertical="top"/>
    </xf>
    <xf numFmtId="0" fontId="5" fillId="5" borderId="0" xfId="0" applyFont="1" applyFill="1" applyBorder="1" applyAlignment="1">
      <alignment horizontal="left" vertical="top"/>
    </xf>
    <xf numFmtId="0" fontId="4" fillId="0" borderId="0" xfId="0" applyFont="1" applyAlignment="1">
      <alignment vertical="top"/>
    </xf>
    <xf numFmtId="0" fontId="4" fillId="0" borderId="0" xfId="0" applyFont="1" applyFill="1" applyAlignment="1">
      <alignment vertical="center"/>
    </xf>
    <xf numFmtId="2" fontId="4" fillId="4" borderId="0" xfId="0" applyNumberFormat="1" applyFont="1" applyFill="1" applyAlignment="1">
      <alignment vertical="center"/>
    </xf>
    <xf numFmtId="164" fontId="4" fillId="3" borderId="0" xfId="0" applyNumberFormat="1" applyFont="1" applyFill="1" applyAlignment="1">
      <alignment vertical="center"/>
    </xf>
    <xf numFmtId="0" fontId="4" fillId="0" borderId="0" xfId="0" applyFont="1" applyAlignment="1">
      <alignment vertical="center"/>
    </xf>
    <xf numFmtId="0" fontId="3" fillId="3" borderId="0" xfId="0" applyFont="1" applyFill="1" applyAlignment="1">
      <alignment vertical="center"/>
    </xf>
    <xf numFmtId="164" fontId="3" fillId="3" borderId="0" xfId="0" applyNumberFormat="1" applyFont="1" applyFill="1" applyAlignment="1">
      <alignment vertical="center"/>
    </xf>
    <xf numFmtId="0" fontId="7" fillId="0" borderId="0" xfId="0" applyFont="1" applyFill="1"/>
    <xf numFmtId="2" fontId="4" fillId="4" borderId="0" xfId="0" applyNumberFormat="1" applyFont="1" applyFill="1" applyAlignment="1">
      <alignment horizontal="right" vertical="center"/>
    </xf>
    <xf numFmtId="164" fontId="4" fillId="4" borderId="0" xfId="0" applyNumberFormat="1" applyFont="1" applyFill="1" applyAlignment="1">
      <alignment horizontal="right" vertical="center"/>
    </xf>
    <xf numFmtId="0" fontId="1" fillId="0" borderId="0" xfId="0" applyFont="1"/>
    <xf numFmtId="0" fontId="3" fillId="0" borderId="0" xfId="0" applyFont="1" applyFill="1" applyAlignment="1">
      <alignment vertical="center"/>
    </xf>
    <xf numFmtId="164" fontId="3" fillId="0" borderId="0" xfId="0" applyNumberFormat="1" applyFont="1" applyFill="1" applyAlignment="1">
      <alignment vertical="center"/>
    </xf>
    <xf numFmtId="0" fontId="7" fillId="0" borderId="0" xfId="0" applyFont="1" applyFill="1" applyAlignment="1">
      <alignment wrapText="1"/>
    </xf>
    <xf numFmtId="0" fontId="7" fillId="0" borderId="0" xfId="0" quotePrefix="1" applyFont="1" applyFill="1" applyAlignment="1">
      <alignment horizontal="justify"/>
    </xf>
    <xf numFmtId="0" fontId="8" fillId="3" borderId="0" xfId="0" applyFont="1" applyFill="1" applyAlignment="1">
      <alignment vertical="center"/>
    </xf>
    <xf numFmtId="0" fontId="7" fillId="0" borderId="0" xfId="0" quotePrefix="1" applyFont="1" applyFill="1" applyAlignment="1">
      <alignment wrapText="1"/>
    </xf>
    <xf numFmtId="0" fontId="7" fillId="0" borderId="0" xfId="0" quotePrefix="1" applyFont="1"/>
    <xf numFmtId="0" fontId="4" fillId="0" borderId="0" xfId="0" applyFont="1" applyAlignment="1">
      <alignment wrapText="1"/>
    </xf>
    <xf numFmtId="164" fontId="4" fillId="0" borderId="0" xfId="0" applyNumberFormat="1" applyFont="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top"/>
      <protection locked="0"/>
    </xf>
    <xf numFmtId="0" fontId="4" fillId="5" borderId="0" xfId="0" applyFont="1" applyFill="1" applyAlignment="1" applyProtection="1">
      <alignment vertical="center"/>
      <protection locked="0"/>
    </xf>
  </cellXfs>
  <cellStyles count="2">
    <cellStyle name="Normal 2" xfId="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6" dropStyle="combo" dx="15" fmlaLink="$A4" fmlaRange="'data opslag'!$B$2:$E$9" sel="6" val="0"/>
</file>

<file path=xl/ctrlProps/ctrlProp10.xml><?xml version="1.0" encoding="utf-8"?>
<formControlPr xmlns="http://schemas.microsoft.com/office/spreadsheetml/2009/9/main" objectType="Drop" dropLines="16" dropStyle="combo" dx="15" fmlaLink="$A13" fmlaRange="'data opslag'!$B$2:$E$9" sel="1" val="0"/>
</file>

<file path=xl/ctrlProps/ctrlProp11.xml><?xml version="1.0" encoding="utf-8"?>
<formControlPr xmlns="http://schemas.microsoft.com/office/spreadsheetml/2009/9/main" objectType="Drop" dropLines="32" dropStyle="combo" dx="15" fmlaLink="$A4" fmlaRange="'data overslag'!$B$2:$E$11" sel="1" val="0"/>
</file>

<file path=xl/ctrlProps/ctrlProp12.xml><?xml version="1.0" encoding="utf-8"?>
<formControlPr xmlns="http://schemas.microsoft.com/office/spreadsheetml/2009/9/main" objectType="Drop" dropLines="32" dropStyle="combo" dx="15" fmlaLink="$A5" fmlaRange="'data overslag'!$B$2:$E$11" sel="2" val="0"/>
</file>

<file path=xl/ctrlProps/ctrlProp13.xml><?xml version="1.0" encoding="utf-8"?>
<formControlPr xmlns="http://schemas.microsoft.com/office/spreadsheetml/2009/9/main" objectType="Drop" dropLines="32" dropStyle="combo" dx="15" fmlaLink="$A6" fmlaRange="'data overslag'!$B$2:$E$11" sel="3" val="0"/>
</file>

<file path=xl/ctrlProps/ctrlProp14.xml><?xml version="1.0" encoding="utf-8"?>
<formControlPr xmlns="http://schemas.microsoft.com/office/spreadsheetml/2009/9/main" objectType="Drop" dropLines="32" dropStyle="combo" dx="15" fmlaLink="$A7" fmlaRange="'data overslag'!$B$2:$E$11" sel="1" val="0"/>
</file>

<file path=xl/ctrlProps/ctrlProp15.xml><?xml version="1.0" encoding="utf-8"?>
<formControlPr xmlns="http://schemas.microsoft.com/office/spreadsheetml/2009/9/main" objectType="Drop" dropLines="32" dropStyle="combo" dx="15" fmlaLink="$A8" fmlaRange="'data overslag'!$B$2:$E$11" sel="1" val="0"/>
</file>

<file path=xl/ctrlProps/ctrlProp16.xml><?xml version="1.0" encoding="utf-8"?>
<formControlPr xmlns="http://schemas.microsoft.com/office/spreadsheetml/2009/9/main" objectType="Drop" dropLines="32" dropStyle="combo" dx="15" fmlaLink="$A9" fmlaRange="'data overslag'!$B$2:$E$11" sel="7" val="0"/>
</file>

<file path=xl/ctrlProps/ctrlProp17.xml><?xml version="1.0" encoding="utf-8"?>
<formControlPr xmlns="http://schemas.microsoft.com/office/spreadsheetml/2009/9/main" objectType="Drop" dropLines="32" dropStyle="combo" dx="15" fmlaLink="$A10" fmlaRange="'data overslag'!$B$2:$E$11" sel="1" val="0"/>
</file>

<file path=xl/ctrlProps/ctrlProp18.xml><?xml version="1.0" encoding="utf-8"?>
<formControlPr xmlns="http://schemas.microsoft.com/office/spreadsheetml/2009/9/main" objectType="Drop" dropLines="32" dropStyle="combo" dx="15" fmlaLink="$A11" fmlaRange="'data overslag'!$B$2:$E$11" sel="1" val="0"/>
</file>

<file path=xl/ctrlProps/ctrlProp19.xml><?xml version="1.0" encoding="utf-8"?>
<formControlPr xmlns="http://schemas.microsoft.com/office/spreadsheetml/2009/9/main" objectType="Drop" dropLines="32" dropStyle="combo" dx="15" fmlaLink="$A12" fmlaRange="'data overslag'!$B$2:$E$11" sel="1" val="0"/>
</file>

<file path=xl/ctrlProps/ctrlProp2.xml><?xml version="1.0" encoding="utf-8"?>
<formControlPr xmlns="http://schemas.microsoft.com/office/spreadsheetml/2009/9/main" objectType="Drop" dropLines="16" dropStyle="combo" dx="15" fmlaLink="$A5" fmlaRange="'data opslag'!$B$2:$E$9" sel="6" val="0"/>
</file>

<file path=xl/ctrlProps/ctrlProp20.xml><?xml version="1.0" encoding="utf-8"?>
<formControlPr xmlns="http://schemas.microsoft.com/office/spreadsheetml/2009/9/main" objectType="Drop" dropLines="32" dropStyle="combo" dx="15" fmlaLink="$A13" fmlaRange="'data overslag'!$B$2:$E$11" sel="1" val="0"/>
</file>

<file path=xl/ctrlProps/ctrlProp3.xml><?xml version="1.0" encoding="utf-8"?>
<formControlPr xmlns="http://schemas.microsoft.com/office/spreadsheetml/2009/9/main" objectType="Drop" dropLines="16" dropStyle="combo" dx="15" fmlaLink="$A6" fmlaRange="'data opslag'!$B$2:$E$9" sel="4" val="0"/>
</file>

<file path=xl/ctrlProps/ctrlProp4.xml><?xml version="1.0" encoding="utf-8"?>
<formControlPr xmlns="http://schemas.microsoft.com/office/spreadsheetml/2009/9/main" objectType="Drop" dropLines="16" dropStyle="combo" dx="15" fmlaLink="$A7" fmlaRange="'data opslag'!$B$2:$E$9" sel="1" val="0"/>
</file>

<file path=xl/ctrlProps/ctrlProp5.xml><?xml version="1.0" encoding="utf-8"?>
<formControlPr xmlns="http://schemas.microsoft.com/office/spreadsheetml/2009/9/main" objectType="Drop" dropLines="16" dropStyle="combo" dx="15" fmlaLink="$A8" fmlaRange="'data opslag'!$B$2:$E$9" sel="1" val="0"/>
</file>

<file path=xl/ctrlProps/ctrlProp6.xml><?xml version="1.0" encoding="utf-8"?>
<formControlPr xmlns="http://schemas.microsoft.com/office/spreadsheetml/2009/9/main" objectType="Drop" dropLines="16" dropStyle="combo" dx="15" fmlaLink="$A9" fmlaRange="'data opslag'!$B$2:$E$9" sel="1" val="0"/>
</file>

<file path=xl/ctrlProps/ctrlProp7.xml><?xml version="1.0" encoding="utf-8"?>
<formControlPr xmlns="http://schemas.microsoft.com/office/spreadsheetml/2009/9/main" objectType="Drop" dropLines="16" dropStyle="combo" dx="15" fmlaLink="$A10" fmlaRange="'data opslag'!$B$2:$E$9" sel="1" val="0"/>
</file>

<file path=xl/ctrlProps/ctrlProp8.xml><?xml version="1.0" encoding="utf-8"?>
<formControlPr xmlns="http://schemas.microsoft.com/office/spreadsheetml/2009/9/main" objectType="Drop" dropLines="16" dropStyle="combo" dx="15" fmlaLink="$A11" fmlaRange="'data opslag'!$B$2:$E$9" sel="1" val="0"/>
</file>

<file path=xl/ctrlProps/ctrlProp9.xml><?xml version="1.0" encoding="utf-8"?>
<formControlPr xmlns="http://schemas.microsoft.com/office/spreadsheetml/2009/9/main" objectType="Drop" dropLines="16" dropStyle="combo" dx="15" fmlaLink="$A12" fmlaRange="'data opslag'!$B$2:$E$9"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3</xdr:row>
          <xdr:rowOff>30480</xdr:rowOff>
        </xdr:from>
        <xdr:to>
          <xdr:col>0</xdr:col>
          <xdr:colOff>3794760</xdr:colOff>
          <xdr:row>4</xdr:row>
          <xdr:rowOff>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xdr:row>
          <xdr:rowOff>30480</xdr:rowOff>
        </xdr:from>
        <xdr:to>
          <xdr:col>0</xdr:col>
          <xdr:colOff>3794760</xdr:colOff>
          <xdr:row>5</xdr:row>
          <xdr:rowOff>0</xdr:rowOff>
        </xdr:to>
        <xdr:sp macro="" textlink="">
          <xdr:nvSpPr>
            <xdr:cNvPr id="1056" name="Drop Down 3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xdr:row>
          <xdr:rowOff>30480</xdr:rowOff>
        </xdr:from>
        <xdr:to>
          <xdr:col>0</xdr:col>
          <xdr:colOff>3794760</xdr:colOff>
          <xdr:row>6</xdr:row>
          <xdr:rowOff>0</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xdr:row>
          <xdr:rowOff>30480</xdr:rowOff>
        </xdr:from>
        <xdr:to>
          <xdr:col>0</xdr:col>
          <xdr:colOff>3794760</xdr:colOff>
          <xdr:row>7</xdr:row>
          <xdr:rowOff>0</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xdr:row>
          <xdr:rowOff>30480</xdr:rowOff>
        </xdr:from>
        <xdr:to>
          <xdr:col>0</xdr:col>
          <xdr:colOff>3794760</xdr:colOff>
          <xdr:row>8</xdr:row>
          <xdr:rowOff>0</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xdr:row>
          <xdr:rowOff>30480</xdr:rowOff>
        </xdr:from>
        <xdr:to>
          <xdr:col>0</xdr:col>
          <xdr:colOff>3794760</xdr:colOff>
          <xdr:row>9</xdr:row>
          <xdr:rowOff>0</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9</xdr:row>
          <xdr:rowOff>30480</xdr:rowOff>
        </xdr:from>
        <xdr:to>
          <xdr:col>0</xdr:col>
          <xdr:colOff>3794760</xdr:colOff>
          <xdr:row>10</xdr:row>
          <xdr:rowOff>0</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xdr:row>
          <xdr:rowOff>30480</xdr:rowOff>
        </xdr:from>
        <xdr:to>
          <xdr:col>0</xdr:col>
          <xdr:colOff>3794760</xdr:colOff>
          <xdr:row>11</xdr:row>
          <xdr:rowOff>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xdr:row>
          <xdr:rowOff>30480</xdr:rowOff>
        </xdr:from>
        <xdr:to>
          <xdr:col>0</xdr:col>
          <xdr:colOff>3794760</xdr:colOff>
          <xdr:row>12</xdr:row>
          <xdr:rowOff>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xdr:row>
          <xdr:rowOff>30480</xdr:rowOff>
        </xdr:from>
        <xdr:to>
          <xdr:col>0</xdr:col>
          <xdr:colOff>3794760</xdr:colOff>
          <xdr:row>13</xdr:row>
          <xdr:rowOff>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3</xdr:row>
          <xdr:rowOff>30480</xdr:rowOff>
        </xdr:from>
        <xdr:to>
          <xdr:col>0</xdr:col>
          <xdr:colOff>5052060</xdr:colOff>
          <xdr:row>3</xdr:row>
          <xdr:rowOff>228600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xdr:row>
          <xdr:rowOff>30480</xdr:rowOff>
        </xdr:from>
        <xdr:to>
          <xdr:col>0</xdr:col>
          <xdr:colOff>5052060</xdr:colOff>
          <xdr:row>4</xdr:row>
          <xdr:rowOff>228600</xdr:rowOff>
        </xdr:to>
        <xdr:sp macro="" textlink="">
          <xdr:nvSpPr>
            <xdr:cNvPr id="3102" name="Drop Down 30" hidden="1">
              <a:extLst>
                <a:ext uri="{63B3BB69-23CF-44E3-9099-C40C66FF867C}">
                  <a14:compatExt spid="_x0000_s3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xdr:row>
          <xdr:rowOff>30480</xdr:rowOff>
        </xdr:from>
        <xdr:to>
          <xdr:col>0</xdr:col>
          <xdr:colOff>5052060</xdr:colOff>
          <xdr:row>5</xdr:row>
          <xdr:rowOff>228600</xdr:rowOff>
        </xdr:to>
        <xdr:sp macro="" textlink="">
          <xdr:nvSpPr>
            <xdr:cNvPr id="3103" name="Drop Down 31" hidden="1">
              <a:extLst>
                <a:ext uri="{63B3BB69-23CF-44E3-9099-C40C66FF867C}">
                  <a14:compatExt spid="_x0000_s3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xdr:row>
          <xdr:rowOff>30480</xdr:rowOff>
        </xdr:from>
        <xdr:to>
          <xdr:col>0</xdr:col>
          <xdr:colOff>5052060</xdr:colOff>
          <xdr:row>6</xdr:row>
          <xdr:rowOff>228600</xdr:rowOff>
        </xdr:to>
        <xdr:sp macro="" textlink="">
          <xdr:nvSpPr>
            <xdr:cNvPr id="3104" name="Drop Down 32" hidden="1">
              <a:extLst>
                <a:ext uri="{63B3BB69-23CF-44E3-9099-C40C66FF867C}">
                  <a14:compatExt spid="_x0000_s3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xdr:row>
          <xdr:rowOff>30480</xdr:rowOff>
        </xdr:from>
        <xdr:to>
          <xdr:col>0</xdr:col>
          <xdr:colOff>5052060</xdr:colOff>
          <xdr:row>7</xdr:row>
          <xdr:rowOff>228600</xdr:rowOff>
        </xdr:to>
        <xdr:sp macro="" textlink="">
          <xdr:nvSpPr>
            <xdr:cNvPr id="3105" name="Drop Down 33" hidden="1">
              <a:extLst>
                <a:ext uri="{63B3BB69-23CF-44E3-9099-C40C66FF867C}">
                  <a14:compatExt spid="_x0000_s3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xdr:row>
          <xdr:rowOff>30480</xdr:rowOff>
        </xdr:from>
        <xdr:to>
          <xdr:col>0</xdr:col>
          <xdr:colOff>5052060</xdr:colOff>
          <xdr:row>8</xdr:row>
          <xdr:rowOff>228600</xdr:rowOff>
        </xdr:to>
        <xdr:sp macro="" textlink="">
          <xdr:nvSpPr>
            <xdr:cNvPr id="3106" name="Drop Down 34" hidden="1">
              <a:extLst>
                <a:ext uri="{63B3BB69-23CF-44E3-9099-C40C66FF867C}">
                  <a14:compatExt spid="_x0000_s3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9</xdr:row>
          <xdr:rowOff>30480</xdr:rowOff>
        </xdr:from>
        <xdr:to>
          <xdr:col>0</xdr:col>
          <xdr:colOff>5052060</xdr:colOff>
          <xdr:row>9</xdr:row>
          <xdr:rowOff>228600</xdr:rowOff>
        </xdr:to>
        <xdr:sp macro="" textlink="">
          <xdr:nvSpPr>
            <xdr:cNvPr id="3107" name="Drop Down 35" hidden="1">
              <a:extLst>
                <a:ext uri="{63B3BB69-23CF-44E3-9099-C40C66FF867C}">
                  <a14:compatExt spid="_x0000_s3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xdr:row>
          <xdr:rowOff>30480</xdr:rowOff>
        </xdr:from>
        <xdr:to>
          <xdr:col>0</xdr:col>
          <xdr:colOff>5052060</xdr:colOff>
          <xdr:row>10</xdr:row>
          <xdr:rowOff>228600</xdr:rowOff>
        </xdr:to>
        <xdr:sp macro="" textlink="">
          <xdr:nvSpPr>
            <xdr:cNvPr id="3108" name="Drop Down 36" hidden="1">
              <a:extLst>
                <a:ext uri="{63B3BB69-23CF-44E3-9099-C40C66FF867C}">
                  <a14:compatExt spid="_x0000_s3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xdr:row>
          <xdr:rowOff>30480</xdr:rowOff>
        </xdr:from>
        <xdr:to>
          <xdr:col>0</xdr:col>
          <xdr:colOff>5052060</xdr:colOff>
          <xdr:row>11</xdr:row>
          <xdr:rowOff>228600</xdr:rowOff>
        </xdr:to>
        <xdr:sp macro="" textlink="">
          <xdr:nvSpPr>
            <xdr:cNvPr id="3109" name="Drop Down 37" hidden="1">
              <a:extLst>
                <a:ext uri="{63B3BB69-23CF-44E3-9099-C40C66FF867C}">
                  <a14:compatExt spid="_x0000_s3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xdr:row>
          <xdr:rowOff>30480</xdr:rowOff>
        </xdr:from>
        <xdr:to>
          <xdr:col>0</xdr:col>
          <xdr:colOff>5052060</xdr:colOff>
          <xdr:row>12</xdr:row>
          <xdr:rowOff>228600</xdr:rowOff>
        </xdr:to>
        <xdr:sp macro="" textlink="">
          <xdr:nvSpPr>
            <xdr:cNvPr id="3110" name="Drop Down 38" hidden="1">
              <a:extLst>
                <a:ext uri="{63B3BB69-23CF-44E3-9099-C40C66FF867C}">
                  <a14:compatExt spid="_x0000_s3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H35"/>
  <sheetViews>
    <sheetView zoomScale="90" zoomScaleNormal="90" workbookViewId="0">
      <selection activeCell="C21" sqref="C21"/>
    </sheetView>
  </sheetViews>
  <sheetFormatPr defaultColWidth="9.109375" defaultRowHeight="13.8" x14ac:dyDescent="0.25"/>
  <cols>
    <col min="1" max="1" width="57" style="3" customWidth="1"/>
    <col min="2" max="2" width="19.33203125" style="3" customWidth="1"/>
    <col min="3" max="3" width="16.5546875" style="3" customWidth="1"/>
    <col min="4" max="4" width="19" style="3" customWidth="1"/>
    <col min="5" max="5" width="19.33203125" style="3" customWidth="1"/>
    <col min="6" max="6" width="12.33203125" style="3" customWidth="1"/>
    <col min="7" max="7" width="13.44140625" style="3" customWidth="1"/>
    <col min="8" max="8" width="14.33203125" style="3" customWidth="1"/>
    <col min="9" max="16384" width="9.109375" style="3"/>
  </cols>
  <sheetData>
    <row r="1" spans="1:8" x14ac:dyDescent="0.25">
      <c r="A1" s="13" t="s">
        <v>337</v>
      </c>
      <c r="B1" s="14"/>
      <c r="C1" s="15"/>
      <c r="D1" s="15"/>
      <c r="E1" s="16"/>
      <c r="F1" s="17"/>
      <c r="G1" s="18"/>
      <c r="H1" s="19"/>
    </row>
    <row r="2" spans="1:8" s="4" customFormat="1" x14ac:dyDescent="0.3">
      <c r="A2" s="20" t="s">
        <v>334</v>
      </c>
      <c r="B2" s="21"/>
      <c r="C2" s="22" t="s">
        <v>335</v>
      </c>
      <c r="D2" s="23"/>
      <c r="E2" s="24"/>
      <c r="F2" s="25" t="s">
        <v>336</v>
      </c>
      <c r="G2" s="26"/>
      <c r="H2" s="27"/>
    </row>
    <row r="3" spans="1:8" s="12" customFormat="1" ht="42" thickBot="1" x14ac:dyDescent="0.35">
      <c r="A3" s="10" t="s">
        <v>329</v>
      </c>
      <c r="B3" s="11" t="s">
        <v>330</v>
      </c>
      <c r="C3" s="5" t="s">
        <v>380</v>
      </c>
      <c r="D3" s="5" t="s">
        <v>381</v>
      </c>
      <c r="E3" s="6" t="s">
        <v>382</v>
      </c>
      <c r="F3" s="7" t="s">
        <v>331</v>
      </c>
      <c r="G3" s="8" t="s">
        <v>332</v>
      </c>
      <c r="H3" s="9" t="s">
        <v>333</v>
      </c>
    </row>
    <row r="4" spans="1:8" s="46" customFormat="1" ht="20.25" customHeight="1" x14ac:dyDescent="0.3">
      <c r="A4" s="65">
        <v>6</v>
      </c>
      <c r="B4" s="61"/>
      <c r="C4" s="50">
        <f>VLOOKUP($A4,'data opslag'!$A$2:$E$9,3, FALSE)</f>
        <v>0.46</v>
      </c>
      <c r="D4" s="50">
        <f>VLOOKUP($A4,'data opslag'!$A$2:$E$9,4, FALSE)</f>
        <v>0.41</v>
      </c>
      <c r="E4" s="51">
        <f>VLOOKUP($A4,'data opslag'!$A$2:$E$9,5, FALSE)</f>
        <v>1.7999999999999999E-2</v>
      </c>
      <c r="F4" s="45">
        <f>IFERROR(C4*$B4,0)</f>
        <v>0</v>
      </c>
      <c r="G4" s="45">
        <f t="shared" ref="G4:G13" si="0">IFERROR(D4*$B4,0)</f>
        <v>0</v>
      </c>
      <c r="H4" s="45">
        <f t="shared" ref="H4:H13" si="1">IFERROR(E4*$B4,0)</f>
        <v>0</v>
      </c>
    </row>
    <row r="5" spans="1:8" s="46" customFormat="1" ht="20.25" customHeight="1" x14ac:dyDescent="0.3">
      <c r="A5" s="65">
        <v>6</v>
      </c>
      <c r="B5" s="61"/>
      <c r="C5" s="50">
        <f>VLOOKUP($A5,'data opslag'!$A$2:$E$9,3, FALSE)</f>
        <v>0.46</v>
      </c>
      <c r="D5" s="50">
        <f>VLOOKUP($A5,'data opslag'!$A$2:$E$9,4, FALSE)</f>
        <v>0.41</v>
      </c>
      <c r="E5" s="51">
        <f>VLOOKUP($A5,'data opslag'!$A$2:$E$9,5, FALSE)</f>
        <v>1.7999999999999999E-2</v>
      </c>
      <c r="F5" s="45">
        <f t="shared" ref="F5:F13" si="2">IFERROR(C5*$B5,0)</f>
        <v>0</v>
      </c>
      <c r="G5" s="45">
        <f t="shared" si="0"/>
        <v>0</v>
      </c>
      <c r="H5" s="45">
        <f t="shared" si="1"/>
        <v>0</v>
      </c>
    </row>
    <row r="6" spans="1:8" s="46" customFormat="1" ht="20.25" customHeight="1" x14ac:dyDescent="0.3">
      <c r="A6" s="65">
        <v>4</v>
      </c>
      <c r="B6" s="61"/>
      <c r="C6" s="50">
        <f>VLOOKUP($A6,'data opslag'!$A$2:$E$9,3, FALSE)</f>
        <v>1.22</v>
      </c>
      <c r="D6" s="50">
        <f>VLOOKUP($A6,'data opslag'!$A$2:$E$9,4, FALSE)</f>
        <v>0.82</v>
      </c>
      <c r="E6" s="51">
        <f>VLOOKUP($A6,'data opslag'!$A$2:$E$9,5, FALSE)</f>
        <v>4.9000000000000002E-2</v>
      </c>
      <c r="F6" s="45">
        <f t="shared" si="2"/>
        <v>0</v>
      </c>
      <c r="G6" s="45">
        <f t="shared" si="0"/>
        <v>0</v>
      </c>
      <c r="H6" s="45">
        <f t="shared" si="1"/>
        <v>0</v>
      </c>
    </row>
    <row r="7" spans="1:8" s="46" customFormat="1" ht="20.25" customHeight="1" x14ac:dyDescent="0.3">
      <c r="A7" s="65">
        <v>1</v>
      </c>
      <c r="B7" s="61"/>
      <c r="C7" s="50">
        <f>VLOOKUP($A7,'data opslag'!$A$2:$E$9,3, FALSE)</f>
        <v>6.1</v>
      </c>
      <c r="D7" s="50">
        <f>VLOOKUP($A7,'data opslag'!$A$2:$E$9,4, FALSE)</f>
        <v>4.0999999999999996</v>
      </c>
      <c r="E7" s="51">
        <f>VLOOKUP($A7,'data opslag'!$A$2:$E$9,5, FALSE)</f>
        <v>0.24</v>
      </c>
      <c r="F7" s="45">
        <f t="shared" si="2"/>
        <v>0</v>
      </c>
      <c r="G7" s="45">
        <f t="shared" si="0"/>
        <v>0</v>
      </c>
      <c r="H7" s="45">
        <f t="shared" si="1"/>
        <v>0</v>
      </c>
    </row>
    <row r="8" spans="1:8" s="46" customFormat="1" ht="20.25" customHeight="1" x14ac:dyDescent="0.3">
      <c r="A8" s="65">
        <v>1</v>
      </c>
      <c r="B8" s="61"/>
      <c r="C8" s="50">
        <f>VLOOKUP($A8,'data opslag'!$A$2:$E$9,3, FALSE)</f>
        <v>6.1</v>
      </c>
      <c r="D8" s="50">
        <f>VLOOKUP($A8,'data opslag'!$A$2:$E$9,4, FALSE)</f>
        <v>4.0999999999999996</v>
      </c>
      <c r="E8" s="51">
        <f>VLOOKUP($A8,'data opslag'!$A$2:$E$9,5, FALSE)</f>
        <v>0.24</v>
      </c>
      <c r="F8" s="45">
        <f t="shared" si="2"/>
        <v>0</v>
      </c>
      <c r="G8" s="45">
        <f t="shared" si="0"/>
        <v>0</v>
      </c>
      <c r="H8" s="45">
        <f t="shared" si="1"/>
        <v>0</v>
      </c>
    </row>
    <row r="9" spans="1:8" s="46" customFormat="1" ht="20.25" customHeight="1" x14ac:dyDescent="0.3">
      <c r="A9" s="65">
        <v>1</v>
      </c>
      <c r="B9" s="61"/>
      <c r="C9" s="50">
        <f>VLOOKUP($A9,'data opslag'!$A$2:$E$9,3, FALSE)</f>
        <v>6.1</v>
      </c>
      <c r="D9" s="50">
        <f>VLOOKUP($A9,'data opslag'!$A$2:$E$9,4, FALSE)</f>
        <v>4.0999999999999996</v>
      </c>
      <c r="E9" s="51">
        <f>VLOOKUP($A9,'data opslag'!$A$2:$E$9,5, FALSE)</f>
        <v>0.24</v>
      </c>
      <c r="F9" s="45">
        <f t="shared" si="2"/>
        <v>0</v>
      </c>
      <c r="G9" s="45">
        <f t="shared" si="0"/>
        <v>0</v>
      </c>
      <c r="H9" s="45">
        <f t="shared" si="1"/>
        <v>0</v>
      </c>
    </row>
    <row r="10" spans="1:8" s="46" customFormat="1" ht="20.25" customHeight="1" x14ac:dyDescent="0.3">
      <c r="A10" s="65">
        <v>1</v>
      </c>
      <c r="B10" s="61"/>
      <c r="C10" s="50">
        <f>VLOOKUP($A10,'data opslag'!$A$2:$E$9,3, FALSE)</f>
        <v>6.1</v>
      </c>
      <c r="D10" s="50">
        <f>VLOOKUP($A10,'data opslag'!$A$2:$E$9,4, FALSE)</f>
        <v>4.0999999999999996</v>
      </c>
      <c r="E10" s="51">
        <f>VLOOKUP($A10,'data opslag'!$A$2:$E$9,5, FALSE)</f>
        <v>0.24</v>
      </c>
      <c r="F10" s="45">
        <f t="shared" si="2"/>
        <v>0</v>
      </c>
      <c r="G10" s="45">
        <f t="shared" si="0"/>
        <v>0</v>
      </c>
      <c r="H10" s="45">
        <f t="shared" si="1"/>
        <v>0</v>
      </c>
    </row>
    <row r="11" spans="1:8" s="46" customFormat="1" ht="20.25" customHeight="1" x14ac:dyDescent="0.3">
      <c r="A11" s="65">
        <v>1</v>
      </c>
      <c r="B11" s="61"/>
      <c r="C11" s="50">
        <f>VLOOKUP($A11,'data opslag'!$A$2:$E$9,3, FALSE)</f>
        <v>6.1</v>
      </c>
      <c r="D11" s="50">
        <f>VLOOKUP($A11,'data opslag'!$A$2:$E$9,4, FALSE)</f>
        <v>4.0999999999999996</v>
      </c>
      <c r="E11" s="51">
        <f>VLOOKUP($A11,'data opslag'!$A$2:$E$9,5, FALSE)</f>
        <v>0.24</v>
      </c>
      <c r="F11" s="45">
        <f t="shared" si="2"/>
        <v>0</v>
      </c>
      <c r="G11" s="45">
        <f t="shared" si="0"/>
        <v>0</v>
      </c>
      <c r="H11" s="45">
        <f t="shared" si="1"/>
        <v>0</v>
      </c>
    </row>
    <row r="12" spans="1:8" s="46" customFormat="1" ht="20.25" customHeight="1" x14ac:dyDescent="0.3">
      <c r="A12" s="65">
        <v>1</v>
      </c>
      <c r="B12" s="61"/>
      <c r="C12" s="50">
        <f>VLOOKUP($A12,'data opslag'!$A$2:$E$9,3, FALSE)</f>
        <v>6.1</v>
      </c>
      <c r="D12" s="50">
        <f>VLOOKUP($A12,'data opslag'!$A$2:$E$9,4, FALSE)</f>
        <v>4.0999999999999996</v>
      </c>
      <c r="E12" s="51">
        <f>VLOOKUP($A12,'data opslag'!$A$2:$E$9,5, FALSE)</f>
        <v>0.24</v>
      </c>
      <c r="F12" s="45">
        <f t="shared" si="2"/>
        <v>0</v>
      </c>
      <c r="G12" s="45">
        <f t="shared" si="0"/>
        <v>0</v>
      </c>
      <c r="H12" s="45">
        <f t="shared" si="1"/>
        <v>0</v>
      </c>
    </row>
    <row r="13" spans="1:8" s="46" customFormat="1" ht="20.25" customHeight="1" x14ac:dyDescent="0.3">
      <c r="A13" s="65">
        <v>1</v>
      </c>
      <c r="B13" s="61"/>
      <c r="C13" s="50">
        <f>VLOOKUP($A13,'data opslag'!$A$2:$E$9,3, FALSE)</f>
        <v>6.1</v>
      </c>
      <c r="D13" s="50">
        <f>VLOOKUP($A13,'data opslag'!$A$2:$E$9,4, FALSE)</f>
        <v>4.0999999999999996</v>
      </c>
      <c r="E13" s="51">
        <f>VLOOKUP($A13,'data opslag'!$A$2:$E$9,5, FALSE)</f>
        <v>0.24</v>
      </c>
      <c r="F13" s="45">
        <f t="shared" si="2"/>
        <v>0</v>
      </c>
      <c r="G13" s="45">
        <f t="shared" si="0"/>
        <v>0</v>
      </c>
      <c r="H13" s="45">
        <f t="shared" si="1"/>
        <v>0</v>
      </c>
    </row>
    <row r="14" spans="1:8" s="46" customFormat="1" x14ac:dyDescent="0.3">
      <c r="E14" s="47" t="s">
        <v>339</v>
      </c>
      <c r="F14" s="48">
        <f>SUM(F4:F13)</f>
        <v>0</v>
      </c>
      <c r="G14" s="48">
        <f>SUM(G4:G13)</f>
        <v>0</v>
      </c>
      <c r="H14" s="48">
        <f t="shared" ref="H14" si="3">SUM(H4:H13)</f>
        <v>0</v>
      </c>
    </row>
    <row r="15" spans="1:8" s="43" customFormat="1" x14ac:dyDescent="0.3">
      <c r="A15" s="57" t="s">
        <v>359</v>
      </c>
      <c r="E15" s="53"/>
      <c r="F15" s="54"/>
      <c r="G15" s="54"/>
      <c r="H15" s="54"/>
    </row>
    <row r="16" spans="1:8" ht="79.2" x14ac:dyDescent="0.25">
      <c r="A16" s="55" t="s">
        <v>366</v>
      </c>
    </row>
    <row r="17" spans="1:1" x14ac:dyDescent="0.25">
      <c r="A17" s="56" t="s">
        <v>350</v>
      </c>
    </row>
    <row r="18" spans="1:1" x14ac:dyDescent="0.25">
      <c r="A18" s="56" t="s">
        <v>351</v>
      </c>
    </row>
    <row r="19" spans="1:1" x14ac:dyDescent="0.25">
      <c r="A19" s="56" t="s">
        <v>352</v>
      </c>
    </row>
    <row r="20" spans="1:1" x14ac:dyDescent="0.25">
      <c r="A20" s="56" t="s">
        <v>353</v>
      </c>
    </row>
    <row r="21" spans="1:1" x14ac:dyDescent="0.25">
      <c r="A21" s="56" t="s">
        <v>354</v>
      </c>
    </row>
    <row r="22" spans="1:1" x14ac:dyDescent="0.25">
      <c r="A22" s="49" t="s">
        <v>349</v>
      </c>
    </row>
    <row r="23" spans="1:1" x14ac:dyDescent="0.25">
      <c r="A23" s="56" t="s">
        <v>355</v>
      </c>
    </row>
    <row r="24" spans="1:1" x14ac:dyDescent="0.25">
      <c r="A24" s="56" t="s">
        <v>356</v>
      </c>
    </row>
    <row r="25" spans="1:1" x14ac:dyDescent="0.25">
      <c r="A25" s="56" t="s">
        <v>357</v>
      </c>
    </row>
    <row r="26" spans="1:1" x14ac:dyDescent="0.25">
      <c r="A26" s="56" t="s">
        <v>358</v>
      </c>
    </row>
    <row r="27" spans="1:1" x14ac:dyDescent="0.25">
      <c r="A27" s="57" t="s">
        <v>360</v>
      </c>
    </row>
    <row r="28" spans="1:1" ht="26.4" x14ac:dyDescent="0.25">
      <c r="A28" s="55" t="s">
        <v>363</v>
      </c>
    </row>
    <row r="29" spans="1:1" ht="26.4" x14ac:dyDescent="0.25">
      <c r="A29" s="56" t="s">
        <v>362</v>
      </c>
    </row>
    <row r="30" spans="1:1" ht="26.4" x14ac:dyDescent="0.25">
      <c r="A30" s="56" t="s">
        <v>361</v>
      </c>
    </row>
    <row r="31" spans="1:1" x14ac:dyDescent="0.25">
      <c r="A31" s="57" t="s">
        <v>383</v>
      </c>
    </row>
    <row r="32" spans="1:1" ht="41.4" x14ac:dyDescent="0.25">
      <c r="A32" s="60" t="s">
        <v>387</v>
      </c>
    </row>
    <row r="33" spans="1:1" x14ac:dyDescent="0.25">
      <c r="A33" s="59" t="s">
        <v>384</v>
      </c>
    </row>
    <row r="34" spans="1:1" x14ac:dyDescent="0.25">
      <c r="A34" s="59" t="s">
        <v>385</v>
      </c>
    </row>
    <row r="35" spans="1:1" x14ac:dyDescent="0.25">
      <c r="A35" s="59" t="s">
        <v>386</v>
      </c>
    </row>
  </sheetData>
  <sheetProtection password="C443" sheet="1" objects="1" scenarios="1" insertRows="0" deleteRows="0"/>
  <pageMargins left="0.70866141732283472" right="0.70866141732283472" top="0.74803149606299213" bottom="0.74803149606299213" header="0.31496062992125984" footer="0.31496062992125984"/>
  <pageSetup paperSize="9" scale="73" orientation="landscape" r:id="rId1"/>
  <headerFooter scaleWithDoc="0" alignWithMargins="0">
    <oddHeader>&amp;A</oddHeader>
    <oddFoote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from>
                    <xdr:col>0</xdr:col>
                    <xdr:colOff>7620</xdr:colOff>
                    <xdr:row>3</xdr:row>
                    <xdr:rowOff>30480</xdr:rowOff>
                  </from>
                  <to>
                    <xdr:col>0</xdr:col>
                    <xdr:colOff>3794760</xdr:colOff>
                    <xdr:row>4</xdr:row>
                    <xdr:rowOff>0</xdr:rowOff>
                  </to>
                </anchor>
              </controlPr>
            </control>
          </mc:Choice>
        </mc:AlternateContent>
        <mc:AlternateContent xmlns:mc="http://schemas.openxmlformats.org/markup-compatibility/2006">
          <mc:Choice Requires="x14">
            <control shapeId="1056" r:id="rId5" name="Drop Down 32">
              <controlPr defaultSize="0" autoLine="0" autoPict="0">
                <anchor moveWithCells="1">
                  <from>
                    <xdr:col>0</xdr:col>
                    <xdr:colOff>7620</xdr:colOff>
                    <xdr:row>4</xdr:row>
                    <xdr:rowOff>30480</xdr:rowOff>
                  </from>
                  <to>
                    <xdr:col>0</xdr:col>
                    <xdr:colOff>3794760</xdr:colOff>
                    <xdr:row>5</xdr:row>
                    <xdr:rowOff>0</xdr:rowOff>
                  </to>
                </anchor>
              </controlPr>
            </control>
          </mc:Choice>
        </mc:AlternateContent>
        <mc:AlternateContent xmlns:mc="http://schemas.openxmlformats.org/markup-compatibility/2006">
          <mc:Choice Requires="x14">
            <control shapeId="1057" r:id="rId6" name="Drop Down 33">
              <controlPr defaultSize="0" autoLine="0" autoPict="0">
                <anchor moveWithCells="1">
                  <from>
                    <xdr:col>0</xdr:col>
                    <xdr:colOff>7620</xdr:colOff>
                    <xdr:row>5</xdr:row>
                    <xdr:rowOff>30480</xdr:rowOff>
                  </from>
                  <to>
                    <xdr:col>0</xdr:col>
                    <xdr:colOff>3794760</xdr:colOff>
                    <xdr:row>6</xdr:row>
                    <xdr:rowOff>0</xdr:rowOff>
                  </to>
                </anchor>
              </controlPr>
            </control>
          </mc:Choice>
        </mc:AlternateContent>
        <mc:AlternateContent xmlns:mc="http://schemas.openxmlformats.org/markup-compatibility/2006">
          <mc:Choice Requires="x14">
            <control shapeId="1058" r:id="rId7" name="Drop Down 34">
              <controlPr defaultSize="0" autoLine="0" autoPict="0">
                <anchor moveWithCells="1">
                  <from>
                    <xdr:col>0</xdr:col>
                    <xdr:colOff>7620</xdr:colOff>
                    <xdr:row>6</xdr:row>
                    <xdr:rowOff>30480</xdr:rowOff>
                  </from>
                  <to>
                    <xdr:col>0</xdr:col>
                    <xdr:colOff>3794760</xdr:colOff>
                    <xdr:row>7</xdr:row>
                    <xdr:rowOff>0</xdr:rowOff>
                  </to>
                </anchor>
              </controlPr>
            </control>
          </mc:Choice>
        </mc:AlternateContent>
        <mc:AlternateContent xmlns:mc="http://schemas.openxmlformats.org/markup-compatibility/2006">
          <mc:Choice Requires="x14">
            <control shapeId="1059" r:id="rId8" name="Drop Down 35">
              <controlPr defaultSize="0" autoLine="0" autoPict="0">
                <anchor moveWithCells="1">
                  <from>
                    <xdr:col>0</xdr:col>
                    <xdr:colOff>7620</xdr:colOff>
                    <xdr:row>7</xdr:row>
                    <xdr:rowOff>30480</xdr:rowOff>
                  </from>
                  <to>
                    <xdr:col>0</xdr:col>
                    <xdr:colOff>3794760</xdr:colOff>
                    <xdr:row>8</xdr:row>
                    <xdr:rowOff>0</xdr:rowOff>
                  </to>
                </anchor>
              </controlPr>
            </control>
          </mc:Choice>
        </mc:AlternateContent>
        <mc:AlternateContent xmlns:mc="http://schemas.openxmlformats.org/markup-compatibility/2006">
          <mc:Choice Requires="x14">
            <control shapeId="1060" r:id="rId9" name="Drop Down 36">
              <controlPr defaultSize="0" autoLine="0" autoPict="0">
                <anchor moveWithCells="1">
                  <from>
                    <xdr:col>0</xdr:col>
                    <xdr:colOff>7620</xdr:colOff>
                    <xdr:row>8</xdr:row>
                    <xdr:rowOff>30480</xdr:rowOff>
                  </from>
                  <to>
                    <xdr:col>0</xdr:col>
                    <xdr:colOff>3794760</xdr:colOff>
                    <xdr:row>9</xdr:row>
                    <xdr:rowOff>0</xdr:rowOff>
                  </to>
                </anchor>
              </controlPr>
            </control>
          </mc:Choice>
        </mc:AlternateContent>
        <mc:AlternateContent xmlns:mc="http://schemas.openxmlformats.org/markup-compatibility/2006">
          <mc:Choice Requires="x14">
            <control shapeId="1061" r:id="rId10" name="Drop Down 37">
              <controlPr defaultSize="0" autoLine="0" autoPict="0">
                <anchor moveWithCells="1">
                  <from>
                    <xdr:col>0</xdr:col>
                    <xdr:colOff>7620</xdr:colOff>
                    <xdr:row>9</xdr:row>
                    <xdr:rowOff>30480</xdr:rowOff>
                  </from>
                  <to>
                    <xdr:col>0</xdr:col>
                    <xdr:colOff>3794760</xdr:colOff>
                    <xdr:row>10</xdr:row>
                    <xdr:rowOff>0</xdr:rowOff>
                  </to>
                </anchor>
              </controlPr>
            </control>
          </mc:Choice>
        </mc:AlternateContent>
        <mc:AlternateContent xmlns:mc="http://schemas.openxmlformats.org/markup-compatibility/2006">
          <mc:Choice Requires="x14">
            <control shapeId="1062" r:id="rId11" name="Drop Down 38">
              <controlPr defaultSize="0" autoLine="0" autoPict="0">
                <anchor moveWithCells="1">
                  <from>
                    <xdr:col>0</xdr:col>
                    <xdr:colOff>7620</xdr:colOff>
                    <xdr:row>10</xdr:row>
                    <xdr:rowOff>30480</xdr:rowOff>
                  </from>
                  <to>
                    <xdr:col>0</xdr:col>
                    <xdr:colOff>3794760</xdr:colOff>
                    <xdr:row>11</xdr:row>
                    <xdr:rowOff>0</xdr:rowOff>
                  </to>
                </anchor>
              </controlPr>
            </control>
          </mc:Choice>
        </mc:AlternateContent>
        <mc:AlternateContent xmlns:mc="http://schemas.openxmlformats.org/markup-compatibility/2006">
          <mc:Choice Requires="x14">
            <control shapeId="1063" r:id="rId12" name="Drop Down 39">
              <controlPr defaultSize="0" autoLine="0" autoPict="0">
                <anchor moveWithCells="1">
                  <from>
                    <xdr:col>0</xdr:col>
                    <xdr:colOff>7620</xdr:colOff>
                    <xdr:row>11</xdr:row>
                    <xdr:rowOff>30480</xdr:rowOff>
                  </from>
                  <to>
                    <xdr:col>0</xdr:col>
                    <xdr:colOff>3794760</xdr:colOff>
                    <xdr:row>12</xdr:row>
                    <xdr:rowOff>0</xdr:rowOff>
                  </to>
                </anchor>
              </controlPr>
            </control>
          </mc:Choice>
        </mc:AlternateContent>
        <mc:AlternateContent xmlns:mc="http://schemas.openxmlformats.org/markup-compatibility/2006">
          <mc:Choice Requires="x14">
            <control shapeId="1064" r:id="rId13" name="Drop Down 40">
              <controlPr defaultSize="0" autoLine="0" autoPict="0">
                <anchor moveWithCells="1">
                  <from>
                    <xdr:col>0</xdr:col>
                    <xdr:colOff>7620</xdr:colOff>
                    <xdr:row>12</xdr:row>
                    <xdr:rowOff>30480</xdr:rowOff>
                  </from>
                  <to>
                    <xdr:col>0</xdr:col>
                    <xdr:colOff>3794760</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E9"/>
  <sheetViews>
    <sheetView zoomScaleNormal="100" workbookViewId="0">
      <selection activeCell="C5" sqref="C5"/>
    </sheetView>
  </sheetViews>
  <sheetFormatPr defaultColWidth="9.109375" defaultRowHeight="13.2" x14ac:dyDescent="0.25"/>
  <cols>
    <col min="1" max="1" width="4" style="32" bestFit="1" customWidth="1"/>
    <col min="2" max="2" width="51.33203125" style="32" bestFit="1" customWidth="1"/>
    <col min="3" max="3" width="17.33203125" style="32" customWidth="1"/>
    <col min="4" max="4" width="18.5546875" style="32" customWidth="1"/>
    <col min="5" max="5" width="19.88671875" style="32" customWidth="1"/>
    <col min="6" max="16384" width="9.109375" style="32"/>
  </cols>
  <sheetData>
    <row r="1" spans="1:5" s="31" customFormat="1" ht="27.75" customHeight="1" x14ac:dyDescent="0.3">
      <c r="A1" s="29" t="s">
        <v>338</v>
      </c>
      <c r="B1" s="29" t="s">
        <v>0</v>
      </c>
      <c r="C1" s="30" t="s">
        <v>323</v>
      </c>
      <c r="D1" s="30" t="s">
        <v>324</v>
      </c>
      <c r="E1" s="30" t="s">
        <v>325</v>
      </c>
    </row>
    <row r="2" spans="1:5" x14ac:dyDescent="0.25">
      <c r="A2" s="32">
        <v>1</v>
      </c>
      <c r="B2" s="32" t="s">
        <v>343</v>
      </c>
      <c r="C2" s="32">
        <v>6.1</v>
      </c>
      <c r="D2" s="32">
        <v>4.0999999999999996</v>
      </c>
      <c r="E2" s="32">
        <v>0.24</v>
      </c>
    </row>
    <row r="3" spans="1:5" x14ac:dyDescent="0.25">
      <c r="A3" s="32">
        <v>2</v>
      </c>
      <c r="B3" s="32" t="s">
        <v>344</v>
      </c>
      <c r="C3" s="32">
        <v>0.61</v>
      </c>
      <c r="D3" s="32">
        <v>0.41</v>
      </c>
      <c r="E3" s="32">
        <v>2.4E-2</v>
      </c>
    </row>
    <row r="4" spans="1:5" s="49" customFormat="1" x14ac:dyDescent="0.25">
      <c r="A4" s="49">
        <v>3</v>
      </c>
      <c r="B4" s="49" t="s">
        <v>345</v>
      </c>
      <c r="C4" s="49">
        <v>12.2</v>
      </c>
      <c r="D4" s="49">
        <v>8.1999999999999993</v>
      </c>
      <c r="E4" s="49">
        <v>0.49</v>
      </c>
    </row>
    <row r="5" spans="1:5" s="49" customFormat="1" x14ac:dyDescent="0.25">
      <c r="A5" s="49">
        <v>4</v>
      </c>
      <c r="B5" s="49" t="s">
        <v>346</v>
      </c>
      <c r="C5" s="49">
        <v>1.22</v>
      </c>
      <c r="D5" s="49">
        <v>0.82</v>
      </c>
      <c r="E5" s="49">
        <v>4.9000000000000002E-2</v>
      </c>
    </row>
    <row r="6" spans="1:5" x14ac:dyDescent="0.25">
      <c r="A6" s="32">
        <v>5</v>
      </c>
      <c r="B6" s="32" t="s">
        <v>347</v>
      </c>
      <c r="C6" s="32">
        <v>4.5999999999999996</v>
      </c>
      <c r="D6" s="32">
        <v>4.0999999999999996</v>
      </c>
      <c r="E6" s="32">
        <v>0.18</v>
      </c>
    </row>
    <row r="7" spans="1:5" x14ac:dyDescent="0.25">
      <c r="A7" s="32">
        <v>6</v>
      </c>
      <c r="B7" s="32" t="s">
        <v>348</v>
      </c>
      <c r="C7" s="32">
        <v>0.46</v>
      </c>
      <c r="D7" s="32">
        <v>0.41</v>
      </c>
      <c r="E7" s="32">
        <v>1.7999999999999999E-2</v>
      </c>
    </row>
    <row r="8" spans="1:5" x14ac:dyDescent="0.25">
      <c r="A8" s="32">
        <v>7</v>
      </c>
      <c r="B8" s="52" t="s">
        <v>364</v>
      </c>
      <c r="C8" s="32">
        <v>0.61</v>
      </c>
      <c r="D8" s="32">
        <v>0.41</v>
      </c>
      <c r="E8" s="32">
        <v>2.4E-2</v>
      </c>
    </row>
    <row r="9" spans="1:5" x14ac:dyDescent="0.25">
      <c r="A9" s="32">
        <v>8</v>
      </c>
      <c r="B9" s="52" t="s">
        <v>365</v>
      </c>
      <c r="C9" s="32">
        <v>6.1</v>
      </c>
      <c r="D9" s="32">
        <v>4.0999999999999996</v>
      </c>
      <c r="E9" s="32">
        <v>0.24</v>
      </c>
    </row>
  </sheetData>
  <sheetProtection password="C443" sheet="1" objects="1" scenarios="1"/>
  <printOptions gridLines="1"/>
  <pageMargins left="0.70866141732283472" right="0.70866141732283472" top="0.74803149606299213" bottom="0.74803149606299213" header="0.31496062992125984" footer="0.31496062992125984"/>
  <pageSetup paperSize="9" orientation="landscape" r:id="rId1"/>
  <headerFooter scaleWithDoc="0" alignWithMargins="0">
    <oddHeader>&amp;A</oddHeader>
    <oddFoote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34"/>
  <sheetViews>
    <sheetView tabSelected="1" zoomScaleNormal="100" workbookViewId="0">
      <selection activeCell="E5" sqref="E5"/>
    </sheetView>
  </sheetViews>
  <sheetFormatPr defaultColWidth="9.109375" defaultRowHeight="13.8" x14ac:dyDescent="0.3"/>
  <cols>
    <col min="1" max="1" width="76" style="42" customWidth="1"/>
    <col min="2" max="2" width="34.5546875" style="42" customWidth="1"/>
    <col min="3" max="3" width="12.109375" style="42" customWidth="1"/>
    <col min="4" max="4" width="17.5546875" style="42" customWidth="1"/>
    <col min="5" max="5" width="19.109375" style="42" customWidth="1"/>
    <col min="6" max="6" width="20.6640625" style="42" customWidth="1"/>
    <col min="7" max="7" width="12.33203125" style="42" customWidth="1"/>
    <col min="8" max="8" width="13.44140625" style="42" customWidth="1"/>
    <col min="9" max="9" width="14.33203125" style="42" customWidth="1"/>
    <col min="10" max="16384" width="9.109375" style="42"/>
  </cols>
  <sheetData>
    <row r="1" spans="1:9" x14ac:dyDescent="0.3">
      <c r="A1" s="13" t="s">
        <v>340</v>
      </c>
      <c r="B1" s="40"/>
      <c r="C1" s="14"/>
      <c r="D1" s="15"/>
      <c r="E1" s="15"/>
      <c r="F1" s="16"/>
      <c r="G1" s="17"/>
      <c r="H1" s="18"/>
      <c r="I1" s="19"/>
    </row>
    <row r="2" spans="1:9" s="4" customFormat="1" x14ac:dyDescent="0.3">
      <c r="A2" s="20" t="s">
        <v>334</v>
      </c>
      <c r="B2" s="41"/>
      <c r="C2" s="21"/>
      <c r="D2" s="22" t="s">
        <v>335</v>
      </c>
      <c r="E2" s="23"/>
      <c r="F2" s="24"/>
      <c r="G2" s="25" t="s">
        <v>336</v>
      </c>
      <c r="H2" s="26"/>
      <c r="I2" s="27"/>
    </row>
    <row r="3" spans="1:9" s="12" customFormat="1" ht="47.25" customHeight="1" thickBot="1" x14ac:dyDescent="0.35">
      <c r="A3" s="10" t="s">
        <v>329</v>
      </c>
      <c r="B3" s="28" t="s">
        <v>341</v>
      </c>
      <c r="C3" s="11" t="s">
        <v>342</v>
      </c>
      <c r="D3" s="5" t="s">
        <v>326</v>
      </c>
      <c r="E3" s="5" t="s">
        <v>327</v>
      </c>
      <c r="F3" s="6" t="s">
        <v>328</v>
      </c>
      <c r="G3" s="7" t="s">
        <v>331</v>
      </c>
      <c r="H3" s="8" t="s">
        <v>332</v>
      </c>
      <c r="I3" s="9" t="s">
        <v>333</v>
      </c>
    </row>
    <row r="4" spans="1:9" s="46" customFormat="1" ht="20.25" customHeight="1" x14ac:dyDescent="0.3">
      <c r="A4" s="65">
        <v>1</v>
      </c>
      <c r="B4" s="62"/>
      <c r="C4" s="61"/>
      <c r="D4" s="44">
        <f>VLOOKUP($A4,'data overslag'!$A$2:$E$11,3, FALSE)</f>
        <v>4.5</v>
      </c>
      <c r="E4" s="44">
        <f>VLOOKUP($A4,'data overslag'!$A$2:$E$11,4, FALSE)</f>
        <v>3</v>
      </c>
      <c r="F4" s="44">
        <f>VLOOKUP($A4,'data overslag'!$A$2:$E$11,5, FALSE)</f>
        <v>0.2</v>
      </c>
      <c r="G4" s="45">
        <f>D4*$C4</f>
        <v>0</v>
      </c>
      <c r="H4" s="45">
        <f>E4*$C4</f>
        <v>0</v>
      </c>
      <c r="I4" s="45">
        <f>F4*$C4</f>
        <v>0</v>
      </c>
    </row>
    <row r="5" spans="1:9" s="46" customFormat="1" ht="20.25" customHeight="1" x14ac:dyDescent="0.3">
      <c r="A5" s="65">
        <v>2</v>
      </c>
      <c r="B5" s="62"/>
      <c r="C5" s="61"/>
      <c r="D5" s="44">
        <f>VLOOKUP($A5,'data overslag'!$A$2:$E$11,3, FALSE)</f>
        <v>4.5</v>
      </c>
      <c r="E5" s="44">
        <f>VLOOKUP($A5,'data overslag'!$A$2:$E$11,4, FALSE)</f>
        <v>3</v>
      </c>
      <c r="F5" s="44">
        <f>VLOOKUP($A5,'data overslag'!$A$2:$E$11,5, FALSE)</f>
        <v>0.2</v>
      </c>
      <c r="G5" s="45">
        <f t="shared" ref="G5:G13" si="0">D5*$C5</f>
        <v>0</v>
      </c>
      <c r="H5" s="45">
        <f t="shared" ref="H5:H13" si="1">E5*$C5</f>
        <v>0</v>
      </c>
      <c r="I5" s="45">
        <f t="shared" ref="I5:I13" si="2">F5*$C5</f>
        <v>0</v>
      </c>
    </row>
    <row r="6" spans="1:9" s="46" customFormat="1" ht="20.25" customHeight="1" x14ac:dyDescent="0.3">
      <c r="A6" s="65">
        <v>3</v>
      </c>
      <c r="B6" s="62"/>
      <c r="C6" s="61"/>
      <c r="D6" s="44">
        <f>VLOOKUP($A6,'data overslag'!$A$2:$E$11,3, FALSE)</f>
        <v>2.2000000000000002</v>
      </c>
      <c r="E6" s="44">
        <f>VLOOKUP($A6,'data overslag'!$A$2:$E$11,4, FALSE)</f>
        <v>2</v>
      </c>
      <c r="F6" s="44">
        <f>VLOOKUP($A6,'data overslag'!$A$2:$E$11,5, FALSE)</f>
        <v>0.09</v>
      </c>
      <c r="G6" s="45">
        <f t="shared" si="0"/>
        <v>0</v>
      </c>
      <c r="H6" s="45">
        <f t="shared" si="1"/>
        <v>0</v>
      </c>
      <c r="I6" s="45">
        <f t="shared" si="2"/>
        <v>0</v>
      </c>
    </row>
    <row r="7" spans="1:9" s="46" customFormat="1" ht="20.25" customHeight="1" x14ac:dyDescent="0.3">
      <c r="A7" s="65">
        <v>1</v>
      </c>
      <c r="B7" s="62"/>
      <c r="C7" s="61"/>
      <c r="D7" s="44">
        <f>VLOOKUP($A7,'data overslag'!$A$2:$E$11,3, FALSE)</f>
        <v>4.5</v>
      </c>
      <c r="E7" s="44">
        <f>VLOOKUP($A7,'data overslag'!$A$2:$E$11,4, FALSE)</f>
        <v>3</v>
      </c>
      <c r="F7" s="44">
        <f>VLOOKUP($A7,'data overslag'!$A$2:$E$11,5, FALSE)</f>
        <v>0.2</v>
      </c>
      <c r="G7" s="45">
        <f t="shared" si="0"/>
        <v>0</v>
      </c>
      <c r="H7" s="45">
        <f t="shared" si="1"/>
        <v>0</v>
      </c>
      <c r="I7" s="45">
        <f t="shared" si="2"/>
        <v>0</v>
      </c>
    </row>
    <row r="8" spans="1:9" s="46" customFormat="1" ht="20.25" customHeight="1" x14ac:dyDescent="0.3">
      <c r="A8" s="65">
        <v>1</v>
      </c>
      <c r="B8" s="62"/>
      <c r="C8" s="61"/>
      <c r="D8" s="44">
        <f>VLOOKUP($A8,'data overslag'!$A$2:$E$11,3, FALSE)</f>
        <v>4.5</v>
      </c>
      <c r="E8" s="44">
        <f>VLOOKUP($A8,'data overslag'!$A$2:$E$11,4, FALSE)</f>
        <v>3</v>
      </c>
      <c r="F8" s="44">
        <f>VLOOKUP($A8,'data overslag'!$A$2:$E$11,5, FALSE)</f>
        <v>0.2</v>
      </c>
      <c r="G8" s="45">
        <f t="shared" si="0"/>
        <v>0</v>
      </c>
      <c r="H8" s="45">
        <f t="shared" si="1"/>
        <v>0</v>
      </c>
      <c r="I8" s="45">
        <f t="shared" si="2"/>
        <v>0</v>
      </c>
    </row>
    <row r="9" spans="1:9" s="46" customFormat="1" ht="20.25" customHeight="1" x14ac:dyDescent="0.3">
      <c r="A9" s="65">
        <v>7</v>
      </c>
      <c r="B9" s="62"/>
      <c r="C9" s="61"/>
      <c r="D9" s="44">
        <f>VLOOKUP($A9,'data overslag'!$A$2:$E$11,3, FALSE)</f>
        <v>50</v>
      </c>
      <c r="E9" s="44">
        <f>VLOOKUP($A9,'data overslag'!$A$2:$E$11,4, FALSE)</f>
        <v>5</v>
      </c>
      <c r="F9" s="44">
        <f>VLOOKUP($A9,'data overslag'!$A$2:$E$11,5, FALSE)</f>
        <v>2</v>
      </c>
      <c r="G9" s="45">
        <f t="shared" si="0"/>
        <v>0</v>
      </c>
      <c r="H9" s="45">
        <f t="shared" si="1"/>
        <v>0</v>
      </c>
      <c r="I9" s="45">
        <f t="shared" si="2"/>
        <v>0</v>
      </c>
    </row>
    <row r="10" spans="1:9" s="46" customFormat="1" ht="20.25" customHeight="1" x14ac:dyDescent="0.3">
      <c r="A10" s="65">
        <v>1</v>
      </c>
      <c r="B10" s="62"/>
      <c r="C10" s="61"/>
      <c r="D10" s="44">
        <f>VLOOKUP($A10,'data overslag'!$A$2:$E$11,3, FALSE)</f>
        <v>4.5</v>
      </c>
      <c r="E10" s="44">
        <f>VLOOKUP($A10,'data overslag'!$A$2:$E$11,4, FALSE)</f>
        <v>3</v>
      </c>
      <c r="F10" s="44">
        <f>VLOOKUP($A10,'data overslag'!$A$2:$E$11,5, FALSE)</f>
        <v>0.2</v>
      </c>
      <c r="G10" s="45">
        <f t="shared" si="0"/>
        <v>0</v>
      </c>
      <c r="H10" s="45">
        <f t="shared" si="1"/>
        <v>0</v>
      </c>
      <c r="I10" s="45">
        <f t="shared" si="2"/>
        <v>0</v>
      </c>
    </row>
    <row r="11" spans="1:9" s="46" customFormat="1" ht="20.25" customHeight="1" x14ac:dyDescent="0.3">
      <c r="A11" s="65">
        <v>1</v>
      </c>
      <c r="B11" s="62"/>
      <c r="C11" s="61"/>
      <c r="D11" s="44">
        <f>VLOOKUP($A11,'data overslag'!$A$2:$E$11,3, FALSE)</f>
        <v>4.5</v>
      </c>
      <c r="E11" s="44">
        <f>VLOOKUP($A11,'data overslag'!$A$2:$E$11,4, FALSE)</f>
        <v>3</v>
      </c>
      <c r="F11" s="44">
        <f>VLOOKUP($A11,'data overslag'!$A$2:$E$11,5, FALSE)</f>
        <v>0.2</v>
      </c>
      <c r="G11" s="45">
        <f t="shared" si="0"/>
        <v>0</v>
      </c>
      <c r="H11" s="45">
        <f t="shared" si="1"/>
        <v>0</v>
      </c>
      <c r="I11" s="45">
        <f t="shared" si="2"/>
        <v>0</v>
      </c>
    </row>
    <row r="12" spans="1:9" s="46" customFormat="1" ht="20.25" customHeight="1" x14ac:dyDescent="0.3">
      <c r="A12" s="65">
        <v>1</v>
      </c>
      <c r="B12" s="62"/>
      <c r="C12" s="61"/>
      <c r="D12" s="44">
        <f>VLOOKUP($A12,'data overslag'!$A$2:$E$11,3, FALSE)</f>
        <v>4.5</v>
      </c>
      <c r="E12" s="44">
        <f>VLOOKUP($A12,'data overslag'!$A$2:$E$11,4, FALSE)</f>
        <v>3</v>
      </c>
      <c r="F12" s="44">
        <f>VLOOKUP($A12,'data overslag'!$A$2:$E$11,5, FALSE)</f>
        <v>0.2</v>
      </c>
      <c r="G12" s="45">
        <f t="shared" si="0"/>
        <v>0</v>
      </c>
      <c r="H12" s="45">
        <f t="shared" si="1"/>
        <v>0</v>
      </c>
      <c r="I12" s="45">
        <f t="shared" si="2"/>
        <v>0</v>
      </c>
    </row>
    <row r="13" spans="1:9" s="46" customFormat="1" ht="20.25" customHeight="1" x14ac:dyDescent="0.3">
      <c r="A13" s="65">
        <v>1</v>
      </c>
      <c r="B13" s="62"/>
      <c r="C13" s="61"/>
      <c r="D13" s="44">
        <f>VLOOKUP($A13,'data overslag'!$A$2:$E$11,3, FALSE)</f>
        <v>4.5</v>
      </c>
      <c r="E13" s="44">
        <f>VLOOKUP($A13,'data overslag'!$A$2:$E$11,4, FALSE)</f>
        <v>3</v>
      </c>
      <c r="F13" s="44">
        <f>VLOOKUP($A13,'data overslag'!$A$2:$E$11,5, FALSE)</f>
        <v>0.2</v>
      </c>
      <c r="G13" s="45">
        <f t="shared" si="0"/>
        <v>0</v>
      </c>
      <c r="H13" s="45">
        <f t="shared" si="1"/>
        <v>0</v>
      </c>
      <c r="I13" s="45">
        <f t="shared" si="2"/>
        <v>0</v>
      </c>
    </row>
    <row r="14" spans="1:9" s="46" customFormat="1" x14ac:dyDescent="0.3">
      <c r="B14" s="63"/>
      <c r="C14" s="63"/>
      <c r="F14" s="47" t="s">
        <v>339</v>
      </c>
      <c r="G14" s="48">
        <f>SUM(G4:G13)</f>
        <v>0</v>
      </c>
      <c r="H14" s="48">
        <f>SUM(H4:H13)</f>
        <v>0</v>
      </c>
      <c r="I14" s="48">
        <f>SUM(I4:I13)</f>
        <v>0</v>
      </c>
    </row>
    <row r="15" spans="1:9" x14ac:dyDescent="0.3">
      <c r="A15" s="57" t="s">
        <v>359</v>
      </c>
      <c r="B15" s="64"/>
      <c r="C15" s="64"/>
    </row>
    <row r="16" spans="1:9" ht="52.8" x14ac:dyDescent="0.25">
      <c r="A16" s="55" t="s">
        <v>366</v>
      </c>
    </row>
    <row r="17" spans="1:1" x14ac:dyDescent="0.25">
      <c r="A17" s="56" t="s">
        <v>350</v>
      </c>
    </row>
    <row r="18" spans="1:1" x14ac:dyDescent="0.25">
      <c r="A18" s="56" t="s">
        <v>351</v>
      </c>
    </row>
    <row r="19" spans="1:1" x14ac:dyDescent="0.25">
      <c r="A19" s="56" t="s">
        <v>352</v>
      </c>
    </row>
    <row r="20" spans="1:1" x14ac:dyDescent="0.25">
      <c r="A20" s="56" t="s">
        <v>353</v>
      </c>
    </row>
    <row r="21" spans="1:1" x14ac:dyDescent="0.25">
      <c r="A21" s="56" t="s">
        <v>354</v>
      </c>
    </row>
    <row r="22" spans="1:1" x14ac:dyDescent="0.25">
      <c r="A22" s="49" t="s">
        <v>349</v>
      </c>
    </row>
    <row r="23" spans="1:1" x14ac:dyDescent="0.25">
      <c r="A23" s="56" t="s">
        <v>355</v>
      </c>
    </row>
    <row r="24" spans="1:1" x14ac:dyDescent="0.25">
      <c r="A24" s="56" t="s">
        <v>356</v>
      </c>
    </row>
    <row r="25" spans="1:1" x14ac:dyDescent="0.25">
      <c r="A25" s="56" t="s">
        <v>357</v>
      </c>
    </row>
    <row r="26" spans="1:1" x14ac:dyDescent="0.25">
      <c r="A26" s="56" t="s">
        <v>358</v>
      </c>
    </row>
    <row r="27" spans="1:1" x14ac:dyDescent="0.3">
      <c r="A27" s="57" t="s">
        <v>360</v>
      </c>
    </row>
    <row r="28" spans="1:1" ht="66" x14ac:dyDescent="0.25">
      <c r="A28" s="55" t="s">
        <v>373</v>
      </c>
    </row>
    <row r="29" spans="1:1" x14ac:dyDescent="0.3">
      <c r="A29" s="57" t="s">
        <v>378</v>
      </c>
    </row>
    <row r="30" spans="1:1" ht="26.4" x14ac:dyDescent="0.25">
      <c r="A30" s="55" t="s">
        <v>376</v>
      </c>
    </row>
    <row r="31" spans="1:1" x14ac:dyDescent="0.25">
      <c r="A31" s="58" t="s">
        <v>374</v>
      </c>
    </row>
    <row r="32" spans="1:1" x14ac:dyDescent="0.25">
      <c r="A32" s="58" t="s">
        <v>375</v>
      </c>
    </row>
    <row r="33" spans="1:1" ht="52.5" customHeight="1" x14ac:dyDescent="0.25">
      <c r="A33" s="55" t="s">
        <v>377</v>
      </c>
    </row>
    <row r="34" spans="1:1" ht="26.4" x14ac:dyDescent="0.25">
      <c r="A34" s="55" t="s">
        <v>379</v>
      </c>
    </row>
  </sheetData>
  <sheetProtection password="C443" sheet="1" objects="1" scenarios="1" insertRows="0" deleteRows="0"/>
  <pageMargins left="0.70866141732283472" right="0.70866141732283472" top="0.74803149606299213" bottom="0.74803149606299213" header="0.31496062992125984" footer="0.31496062992125984"/>
  <pageSetup paperSize="9" scale="60" orientation="landscape" r:id="rId1"/>
  <headerFooter scaleWithDoc="0" alignWithMargins="0">
    <oddHeader>&amp;A</oddHeader>
    <oddFoote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0</xdr:col>
                    <xdr:colOff>7620</xdr:colOff>
                    <xdr:row>3</xdr:row>
                    <xdr:rowOff>30480</xdr:rowOff>
                  </from>
                  <to>
                    <xdr:col>0</xdr:col>
                    <xdr:colOff>5052060</xdr:colOff>
                    <xdr:row>3</xdr:row>
                    <xdr:rowOff>228600</xdr:rowOff>
                  </to>
                </anchor>
              </controlPr>
            </control>
          </mc:Choice>
        </mc:AlternateContent>
        <mc:AlternateContent xmlns:mc="http://schemas.openxmlformats.org/markup-compatibility/2006">
          <mc:Choice Requires="x14">
            <control shapeId="3102" r:id="rId5" name="Drop Down 30">
              <controlPr defaultSize="0" autoLine="0" autoPict="0">
                <anchor moveWithCells="1">
                  <from>
                    <xdr:col>0</xdr:col>
                    <xdr:colOff>7620</xdr:colOff>
                    <xdr:row>4</xdr:row>
                    <xdr:rowOff>30480</xdr:rowOff>
                  </from>
                  <to>
                    <xdr:col>0</xdr:col>
                    <xdr:colOff>5052060</xdr:colOff>
                    <xdr:row>4</xdr:row>
                    <xdr:rowOff>228600</xdr:rowOff>
                  </to>
                </anchor>
              </controlPr>
            </control>
          </mc:Choice>
        </mc:AlternateContent>
        <mc:AlternateContent xmlns:mc="http://schemas.openxmlformats.org/markup-compatibility/2006">
          <mc:Choice Requires="x14">
            <control shapeId="3103" r:id="rId6" name="Drop Down 31">
              <controlPr defaultSize="0" autoLine="0" autoPict="0">
                <anchor moveWithCells="1">
                  <from>
                    <xdr:col>0</xdr:col>
                    <xdr:colOff>7620</xdr:colOff>
                    <xdr:row>5</xdr:row>
                    <xdr:rowOff>30480</xdr:rowOff>
                  </from>
                  <to>
                    <xdr:col>0</xdr:col>
                    <xdr:colOff>5052060</xdr:colOff>
                    <xdr:row>5</xdr:row>
                    <xdr:rowOff>228600</xdr:rowOff>
                  </to>
                </anchor>
              </controlPr>
            </control>
          </mc:Choice>
        </mc:AlternateContent>
        <mc:AlternateContent xmlns:mc="http://schemas.openxmlformats.org/markup-compatibility/2006">
          <mc:Choice Requires="x14">
            <control shapeId="3104" r:id="rId7" name="Drop Down 32">
              <controlPr defaultSize="0" autoLine="0" autoPict="0">
                <anchor moveWithCells="1">
                  <from>
                    <xdr:col>0</xdr:col>
                    <xdr:colOff>7620</xdr:colOff>
                    <xdr:row>6</xdr:row>
                    <xdr:rowOff>30480</xdr:rowOff>
                  </from>
                  <to>
                    <xdr:col>0</xdr:col>
                    <xdr:colOff>5052060</xdr:colOff>
                    <xdr:row>6</xdr:row>
                    <xdr:rowOff>228600</xdr:rowOff>
                  </to>
                </anchor>
              </controlPr>
            </control>
          </mc:Choice>
        </mc:AlternateContent>
        <mc:AlternateContent xmlns:mc="http://schemas.openxmlformats.org/markup-compatibility/2006">
          <mc:Choice Requires="x14">
            <control shapeId="3105" r:id="rId8" name="Drop Down 33">
              <controlPr defaultSize="0" autoLine="0" autoPict="0">
                <anchor moveWithCells="1">
                  <from>
                    <xdr:col>0</xdr:col>
                    <xdr:colOff>7620</xdr:colOff>
                    <xdr:row>7</xdr:row>
                    <xdr:rowOff>30480</xdr:rowOff>
                  </from>
                  <to>
                    <xdr:col>0</xdr:col>
                    <xdr:colOff>5052060</xdr:colOff>
                    <xdr:row>7</xdr:row>
                    <xdr:rowOff>228600</xdr:rowOff>
                  </to>
                </anchor>
              </controlPr>
            </control>
          </mc:Choice>
        </mc:AlternateContent>
        <mc:AlternateContent xmlns:mc="http://schemas.openxmlformats.org/markup-compatibility/2006">
          <mc:Choice Requires="x14">
            <control shapeId="3106" r:id="rId9" name="Drop Down 34">
              <controlPr defaultSize="0" autoLine="0" autoPict="0">
                <anchor moveWithCells="1">
                  <from>
                    <xdr:col>0</xdr:col>
                    <xdr:colOff>7620</xdr:colOff>
                    <xdr:row>8</xdr:row>
                    <xdr:rowOff>30480</xdr:rowOff>
                  </from>
                  <to>
                    <xdr:col>0</xdr:col>
                    <xdr:colOff>5052060</xdr:colOff>
                    <xdr:row>8</xdr:row>
                    <xdr:rowOff>228600</xdr:rowOff>
                  </to>
                </anchor>
              </controlPr>
            </control>
          </mc:Choice>
        </mc:AlternateContent>
        <mc:AlternateContent xmlns:mc="http://schemas.openxmlformats.org/markup-compatibility/2006">
          <mc:Choice Requires="x14">
            <control shapeId="3107" r:id="rId10" name="Drop Down 35">
              <controlPr defaultSize="0" autoLine="0" autoPict="0">
                <anchor moveWithCells="1">
                  <from>
                    <xdr:col>0</xdr:col>
                    <xdr:colOff>7620</xdr:colOff>
                    <xdr:row>9</xdr:row>
                    <xdr:rowOff>30480</xdr:rowOff>
                  </from>
                  <to>
                    <xdr:col>0</xdr:col>
                    <xdr:colOff>5052060</xdr:colOff>
                    <xdr:row>9</xdr:row>
                    <xdr:rowOff>228600</xdr:rowOff>
                  </to>
                </anchor>
              </controlPr>
            </control>
          </mc:Choice>
        </mc:AlternateContent>
        <mc:AlternateContent xmlns:mc="http://schemas.openxmlformats.org/markup-compatibility/2006">
          <mc:Choice Requires="x14">
            <control shapeId="3108" r:id="rId11" name="Drop Down 36">
              <controlPr defaultSize="0" autoLine="0" autoPict="0">
                <anchor moveWithCells="1">
                  <from>
                    <xdr:col>0</xdr:col>
                    <xdr:colOff>7620</xdr:colOff>
                    <xdr:row>10</xdr:row>
                    <xdr:rowOff>30480</xdr:rowOff>
                  </from>
                  <to>
                    <xdr:col>0</xdr:col>
                    <xdr:colOff>5052060</xdr:colOff>
                    <xdr:row>10</xdr:row>
                    <xdr:rowOff>228600</xdr:rowOff>
                  </to>
                </anchor>
              </controlPr>
            </control>
          </mc:Choice>
        </mc:AlternateContent>
        <mc:AlternateContent xmlns:mc="http://schemas.openxmlformats.org/markup-compatibility/2006">
          <mc:Choice Requires="x14">
            <control shapeId="3109" r:id="rId12" name="Drop Down 37">
              <controlPr defaultSize="0" autoLine="0" autoPict="0">
                <anchor moveWithCells="1">
                  <from>
                    <xdr:col>0</xdr:col>
                    <xdr:colOff>7620</xdr:colOff>
                    <xdr:row>11</xdr:row>
                    <xdr:rowOff>30480</xdr:rowOff>
                  </from>
                  <to>
                    <xdr:col>0</xdr:col>
                    <xdr:colOff>5052060</xdr:colOff>
                    <xdr:row>11</xdr:row>
                    <xdr:rowOff>228600</xdr:rowOff>
                  </to>
                </anchor>
              </controlPr>
            </control>
          </mc:Choice>
        </mc:AlternateContent>
        <mc:AlternateContent xmlns:mc="http://schemas.openxmlformats.org/markup-compatibility/2006">
          <mc:Choice Requires="x14">
            <control shapeId="3110" r:id="rId13" name="Drop Down 38">
              <controlPr defaultSize="0" autoLine="0" autoPict="0">
                <anchor moveWithCells="1">
                  <from>
                    <xdr:col>0</xdr:col>
                    <xdr:colOff>7620</xdr:colOff>
                    <xdr:row>12</xdr:row>
                    <xdr:rowOff>30480</xdr:rowOff>
                  </from>
                  <to>
                    <xdr:col>0</xdr:col>
                    <xdr:colOff>5052060</xdr:colOff>
                    <xdr:row>12</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E11"/>
  <sheetViews>
    <sheetView zoomScaleNormal="100" workbookViewId="0">
      <selection activeCell="C7" sqref="C7"/>
    </sheetView>
  </sheetViews>
  <sheetFormatPr defaultColWidth="9.109375" defaultRowHeight="13.2" x14ac:dyDescent="0.25"/>
  <cols>
    <col min="1" max="1" width="4" style="32" bestFit="1" customWidth="1"/>
    <col min="2" max="2" width="93.5546875" style="32" customWidth="1"/>
    <col min="3" max="4" width="18.5546875" style="32" customWidth="1"/>
    <col min="5" max="5" width="19.44140625" style="32" customWidth="1"/>
    <col min="6" max="16384" width="9.109375" style="32"/>
  </cols>
  <sheetData>
    <row r="1" spans="1:5" s="35" customFormat="1" ht="54.75" customHeight="1" x14ac:dyDescent="0.3">
      <c r="A1" s="29" t="s">
        <v>338</v>
      </c>
      <c r="B1" s="33" t="s">
        <v>0</v>
      </c>
      <c r="C1" s="34" t="s">
        <v>326</v>
      </c>
      <c r="D1" s="34" t="s">
        <v>327</v>
      </c>
      <c r="E1" s="34" t="s">
        <v>328</v>
      </c>
    </row>
    <row r="2" spans="1:5" x14ac:dyDescent="0.25">
      <c r="A2" s="32">
        <v>1</v>
      </c>
      <c r="B2" s="32" t="s">
        <v>2</v>
      </c>
      <c r="C2" s="32">
        <v>4.5</v>
      </c>
      <c r="D2" s="32">
        <v>3</v>
      </c>
      <c r="E2" s="32">
        <v>0.2</v>
      </c>
    </row>
    <row r="3" spans="1:5" x14ac:dyDescent="0.25">
      <c r="A3" s="32">
        <v>2</v>
      </c>
      <c r="B3" s="32" t="s">
        <v>3</v>
      </c>
      <c r="C3" s="32">
        <v>4.5</v>
      </c>
      <c r="D3" s="32">
        <v>3</v>
      </c>
      <c r="E3" s="32">
        <v>0.2</v>
      </c>
    </row>
    <row r="4" spans="1:5" x14ac:dyDescent="0.25">
      <c r="A4" s="32">
        <v>3</v>
      </c>
      <c r="B4" s="32" t="s">
        <v>4</v>
      </c>
      <c r="C4" s="32">
        <v>2.2000000000000002</v>
      </c>
      <c r="D4" s="32">
        <v>2</v>
      </c>
      <c r="E4" s="32">
        <v>0.09</v>
      </c>
    </row>
    <row r="5" spans="1:5" x14ac:dyDescent="0.25">
      <c r="A5" s="32">
        <v>4</v>
      </c>
      <c r="B5" s="32" t="s">
        <v>1</v>
      </c>
      <c r="C5" s="32">
        <v>73</v>
      </c>
      <c r="D5" s="32">
        <v>24</v>
      </c>
      <c r="E5" s="32">
        <v>2.9</v>
      </c>
    </row>
    <row r="6" spans="1:5" s="49" customFormat="1" x14ac:dyDescent="0.25">
      <c r="A6" s="49">
        <v>5</v>
      </c>
      <c r="B6" s="49" t="s">
        <v>371</v>
      </c>
      <c r="C6" s="49">
        <v>5</v>
      </c>
      <c r="D6" s="49">
        <v>0.25</v>
      </c>
      <c r="E6" s="49">
        <v>0.2</v>
      </c>
    </row>
    <row r="7" spans="1:5" s="49" customFormat="1" x14ac:dyDescent="0.25">
      <c r="A7" s="49">
        <v>6</v>
      </c>
      <c r="B7" s="49" t="s">
        <v>372</v>
      </c>
      <c r="C7" s="49">
        <v>10</v>
      </c>
      <c r="D7" s="49">
        <v>0.5</v>
      </c>
      <c r="E7" s="49">
        <v>0.4</v>
      </c>
    </row>
    <row r="8" spans="1:5" s="49" customFormat="1" x14ac:dyDescent="0.25">
      <c r="A8" s="49">
        <v>7</v>
      </c>
      <c r="B8" s="49" t="s">
        <v>369</v>
      </c>
      <c r="C8" s="49">
        <v>50</v>
      </c>
      <c r="D8" s="49">
        <v>5</v>
      </c>
      <c r="E8" s="49">
        <v>2</v>
      </c>
    </row>
    <row r="9" spans="1:5" s="49" customFormat="1" x14ac:dyDescent="0.25">
      <c r="A9" s="49">
        <v>8</v>
      </c>
      <c r="B9" s="49" t="s">
        <v>370</v>
      </c>
      <c r="C9" s="49">
        <v>100</v>
      </c>
      <c r="D9" s="49">
        <v>10</v>
      </c>
      <c r="E9" s="49">
        <v>4</v>
      </c>
    </row>
    <row r="10" spans="1:5" s="49" customFormat="1" x14ac:dyDescent="0.25">
      <c r="A10" s="49">
        <v>9</v>
      </c>
      <c r="B10" s="49" t="s">
        <v>368</v>
      </c>
      <c r="C10" s="49">
        <v>500</v>
      </c>
      <c r="D10" s="49">
        <v>100</v>
      </c>
      <c r="E10" s="49">
        <v>20</v>
      </c>
    </row>
    <row r="11" spans="1:5" s="49" customFormat="1" x14ac:dyDescent="0.25">
      <c r="A11" s="49">
        <v>10</v>
      </c>
      <c r="B11" s="49" t="s">
        <v>367</v>
      </c>
      <c r="C11" s="49">
        <v>1000</v>
      </c>
      <c r="D11" s="49">
        <v>200</v>
      </c>
      <c r="E11" s="49">
        <v>40</v>
      </c>
    </row>
  </sheetData>
  <sheetProtection password="C443" sheet="1" objects="1" scenarios="1"/>
  <printOptions gridLines="1"/>
  <pageMargins left="0.70866141732283472" right="0.70866141732283472" top="0.74803149606299213" bottom="0.74803149606299213" header="0.31496062992125984" footer="0.31496062992125984"/>
  <pageSetup paperSize="9" scale="95" orientation="landscape" r:id="rId1"/>
  <headerFooter scaleWithDoc="0" alignWithMargins="0">
    <oddHeader>&amp;A</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B318"/>
  <sheetViews>
    <sheetView workbookViewId="0">
      <pane ySplit="1" topLeftCell="A2" activePane="bottomLeft" state="frozen"/>
      <selection pane="bottomLeft" activeCell="B21" sqref="B21"/>
    </sheetView>
  </sheetViews>
  <sheetFormatPr defaultRowHeight="13.2" x14ac:dyDescent="0.25"/>
  <cols>
    <col min="1" max="1" width="75" style="1" customWidth="1"/>
    <col min="2" max="2" width="23.88671875" style="36" bestFit="1" customWidth="1"/>
    <col min="3" max="256" width="9.109375" style="2"/>
    <col min="257" max="257" width="75" style="2" customWidth="1"/>
    <col min="258" max="512" width="9.109375" style="2"/>
    <col min="513" max="513" width="75" style="2" customWidth="1"/>
    <col min="514" max="768" width="9.109375" style="2"/>
    <col min="769" max="769" width="75" style="2" customWidth="1"/>
    <col min="770" max="1024" width="9.109375" style="2"/>
    <col min="1025" max="1025" width="75" style="2" customWidth="1"/>
    <col min="1026" max="1280" width="9.109375" style="2"/>
    <col min="1281" max="1281" width="75" style="2" customWidth="1"/>
    <col min="1282" max="1536" width="9.109375" style="2"/>
    <col min="1537" max="1537" width="75" style="2" customWidth="1"/>
    <col min="1538" max="1792" width="9.109375" style="2"/>
    <col min="1793" max="1793" width="75" style="2" customWidth="1"/>
    <col min="1794" max="2048" width="9.109375" style="2"/>
    <col min="2049" max="2049" width="75" style="2" customWidth="1"/>
    <col min="2050" max="2304" width="9.109375" style="2"/>
    <col min="2305" max="2305" width="75" style="2" customWidth="1"/>
    <col min="2306" max="2560" width="9.109375" style="2"/>
    <col min="2561" max="2561" width="75" style="2" customWidth="1"/>
    <col min="2562" max="2816" width="9.109375" style="2"/>
    <col min="2817" max="2817" width="75" style="2" customWidth="1"/>
    <col min="2818" max="3072" width="9.109375" style="2"/>
    <col min="3073" max="3073" width="75" style="2" customWidth="1"/>
    <col min="3074" max="3328" width="9.109375" style="2"/>
    <col min="3329" max="3329" width="75" style="2" customWidth="1"/>
    <col min="3330" max="3584" width="9.109375" style="2"/>
    <col min="3585" max="3585" width="75" style="2" customWidth="1"/>
    <col min="3586" max="3840" width="9.109375" style="2"/>
    <col min="3841" max="3841" width="75" style="2" customWidth="1"/>
    <col min="3842" max="4096" width="9.109375" style="2"/>
    <col min="4097" max="4097" width="75" style="2" customWidth="1"/>
    <col min="4098" max="4352" width="9.109375" style="2"/>
    <col min="4353" max="4353" width="75" style="2" customWidth="1"/>
    <col min="4354" max="4608" width="9.109375" style="2"/>
    <col min="4609" max="4609" width="75" style="2" customWidth="1"/>
    <col min="4610" max="4864" width="9.109375" style="2"/>
    <col min="4865" max="4865" width="75" style="2" customWidth="1"/>
    <col min="4866" max="5120" width="9.109375" style="2"/>
    <col min="5121" max="5121" width="75" style="2" customWidth="1"/>
    <col min="5122" max="5376" width="9.109375" style="2"/>
    <col min="5377" max="5377" width="75" style="2" customWidth="1"/>
    <col min="5378" max="5632" width="9.109375" style="2"/>
    <col min="5633" max="5633" width="75" style="2" customWidth="1"/>
    <col min="5634" max="5888" width="9.109375" style="2"/>
    <col min="5889" max="5889" width="75" style="2" customWidth="1"/>
    <col min="5890" max="6144" width="9.109375" style="2"/>
    <col min="6145" max="6145" width="75" style="2" customWidth="1"/>
    <col min="6146" max="6400" width="9.109375" style="2"/>
    <col min="6401" max="6401" width="75" style="2" customWidth="1"/>
    <col min="6402" max="6656" width="9.109375" style="2"/>
    <col min="6657" max="6657" width="75" style="2" customWidth="1"/>
    <col min="6658" max="6912" width="9.109375" style="2"/>
    <col min="6913" max="6913" width="75" style="2" customWidth="1"/>
    <col min="6914" max="7168" width="9.109375" style="2"/>
    <col min="7169" max="7169" width="75" style="2" customWidth="1"/>
    <col min="7170" max="7424" width="9.109375" style="2"/>
    <col min="7425" max="7425" width="75" style="2" customWidth="1"/>
    <col min="7426" max="7680" width="9.109375" style="2"/>
    <col min="7681" max="7681" width="75" style="2" customWidth="1"/>
    <col min="7682" max="7936" width="9.109375" style="2"/>
    <col min="7937" max="7937" width="75" style="2" customWidth="1"/>
    <col min="7938" max="8192" width="9.109375" style="2"/>
    <col min="8193" max="8193" width="75" style="2" customWidth="1"/>
    <col min="8194" max="8448" width="9.109375" style="2"/>
    <col min="8449" max="8449" width="75" style="2" customWidth="1"/>
    <col min="8450" max="8704" width="9.109375" style="2"/>
    <col min="8705" max="8705" width="75" style="2" customWidth="1"/>
    <col min="8706" max="8960" width="9.109375" style="2"/>
    <col min="8961" max="8961" width="75" style="2" customWidth="1"/>
    <col min="8962" max="9216" width="9.109375" style="2"/>
    <col min="9217" max="9217" width="75" style="2" customWidth="1"/>
    <col min="9218" max="9472" width="9.109375" style="2"/>
    <col min="9473" max="9473" width="75" style="2" customWidth="1"/>
    <col min="9474" max="9728" width="9.109375" style="2"/>
    <col min="9729" max="9729" width="75" style="2" customWidth="1"/>
    <col min="9730" max="9984" width="9.109375" style="2"/>
    <col min="9985" max="9985" width="75" style="2" customWidth="1"/>
    <col min="9986" max="10240" width="9.109375" style="2"/>
    <col min="10241" max="10241" width="75" style="2" customWidth="1"/>
    <col min="10242" max="10496" width="9.109375" style="2"/>
    <col min="10497" max="10497" width="75" style="2" customWidth="1"/>
    <col min="10498" max="10752" width="9.109375" style="2"/>
    <col min="10753" max="10753" width="75" style="2" customWidth="1"/>
    <col min="10754" max="11008" width="9.109375" style="2"/>
    <col min="11009" max="11009" width="75" style="2" customWidth="1"/>
    <col min="11010" max="11264" width="9.109375" style="2"/>
    <col min="11265" max="11265" width="75" style="2" customWidth="1"/>
    <col min="11266" max="11520" width="9.109375" style="2"/>
    <col min="11521" max="11521" width="75" style="2" customWidth="1"/>
    <col min="11522" max="11776" width="9.109375" style="2"/>
    <col min="11777" max="11777" width="75" style="2" customWidth="1"/>
    <col min="11778" max="12032" width="9.109375" style="2"/>
    <col min="12033" max="12033" width="75" style="2" customWidth="1"/>
    <col min="12034" max="12288" width="9.109375" style="2"/>
    <col min="12289" max="12289" width="75" style="2" customWidth="1"/>
    <col min="12290" max="12544" width="9.109375" style="2"/>
    <col min="12545" max="12545" width="75" style="2" customWidth="1"/>
    <col min="12546" max="12800" width="9.109375" style="2"/>
    <col min="12801" max="12801" width="75" style="2" customWidth="1"/>
    <col min="12802" max="13056" width="9.109375" style="2"/>
    <col min="13057" max="13057" width="75" style="2" customWidth="1"/>
    <col min="13058" max="13312" width="9.109375" style="2"/>
    <col min="13313" max="13313" width="75" style="2" customWidth="1"/>
    <col min="13314" max="13568" width="9.109375" style="2"/>
    <col min="13569" max="13569" width="75" style="2" customWidth="1"/>
    <col min="13570" max="13824" width="9.109375" style="2"/>
    <col min="13825" max="13825" width="75" style="2" customWidth="1"/>
    <col min="13826" max="14080" width="9.109375" style="2"/>
    <col min="14081" max="14081" width="75" style="2" customWidth="1"/>
    <col min="14082" max="14336" width="9.109375" style="2"/>
    <col min="14337" max="14337" width="75" style="2" customWidth="1"/>
    <col min="14338" max="14592" width="9.109375" style="2"/>
    <col min="14593" max="14593" width="75" style="2" customWidth="1"/>
    <col min="14594" max="14848" width="9.109375" style="2"/>
    <col min="14849" max="14849" width="75" style="2" customWidth="1"/>
    <col min="14850" max="15104" width="9.109375" style="2"/>
    <col min="15105" max="15105" width="75" style="2" customWidth="1"/>
    <col min="15106" max="15360" width="9.109375" style="2"/>
    <col min="15361" max="15361" width="75" style="2" customWidth="1"/>
    <col min="15362" max="15616" width="9.109375" style="2"/>
    <col min="15617" max="15617" width="75" style="2" customWidth="1"/>
    <col min="15618" max="15872" width="9.109375" style="2"/>
    <col min="15873" max="15873" width="75" style="2" customWidth="1"/>
    <col min="15874" max="16128" width="9.109375" style="2"/>
    <col min="16129" max="16129" width="75" style="2" customWidth="1"/>
    <col min="16130" max="16384" width="9.109375" style="2"/>
  </cols>
  <sheetData>
    <row r="1" spans="1:2" s="39" customFormat="1" x14ac:dyDescent="0.3">
      <c r="A1" s="37" t="s">
        <v>321</v>
      </c>
      <c r="B1" s="38" t="s">
        <v>322</v>
      </c>
    </row>
    <row r="2" spans="1:2" x14ac:dyDescent="0.25">
      <c r="A2" s="1" t="s">
        <v>5</v>
      </c>
      <c r="B2" s="36">
        <v>2</v>
      </c>
    </row>
    <row r="3" spans="1:2" x14ac:dyDescent="0.25">
      <c r="A3" s="1" t="s">
        <v>6</v>
      </c>
      <c r="B3" s="36">
        <v>1</v>
      </c>
    </row>
    <row r="4" spans="1:2" x14ac:dyDescent="0.25">
      <c r="A4" s="1" t="s">
        <v>7</v>
      </c>
      <c r="B4" s="36">
        <v>3</v>
      </c>
    </row>
    <row r="5" spans="1:2" x14ac:dyDescent="0.25">
      <c r="A5" s="1" t="s">
        <v>8</v>
      </c>
      <c r="B5" s="36">
        <v>1</v>
      </c>
    </row>
    <row r="6" spans="1:2" x14ac:dyDescent="0.25">
      <c r="A6" s="1" t="s">
        <v>9</v>
      </c>
      <c r="B6" s="36">
        <v>1</v>
      </c>
    </row>
    <row r="7" spans="1:2" x14ac:dyDescent="0.25">
      <c r="A7" s="1" t="s">
        <v>10</v>
      </c>
      <c r="B7" s="36">
        <v>1</v>
      </c>
    </row>
    <row r="8" spans="1:2" x14ac:dyDescent="0.25">
      <c r="A8" s="1" t="s">
        <v>11</v>
      </c>
      <c r="B8" s="36">
        <v>5</v>
      </c>
    </row>
    <row r="9" spans="1:2" x14ac:dyDescent="0.25">
      <c r="A9" s="1" t="s">
        <v>12</v>
      </c>
      <c r="B9" s="36">
        <v>4</v>
      </c>
    </row>
    <row r="10" spans="1:2" x14ac:dyDescent="0.25">
      <c r="A10" s="1" t="s">
        <v>13</v>
      </c>
      <c r="B10" s="36">
        <v>3</v>
      </c>
    </row>
    <row r="11" spans="1:2" x14ac:dyDescent="0.25">
      <c r="A11" s="1" t="s">
        <v>14</v>
      </c>
      <c r="B11" s="36">
        <v>2</v>
      </c>
    </row>
    <row r="12" spans="1:2" x14ac:dyDescent="0.25">
      <c r="A12" s="1" t="s">
        <v>15</v>
      </c>
      <c r="B12" s="36">
        <v>1</v>
      </c>
    </row>
    <row r="13" spans="1:2" x14ac:dyDescent="0.25">
      <c r="A13" s="1" t="s">
        <v>16</v>
      </c>
      <c r="B13" s="36">
        <v>5</v>
      </c>
    </row>
    <row r="14" spans="1:2" x14ac:dyDescent="0.25">
      <c r="A14" s="1" t="s">
        <v>17</v>
      </c>
      <c r="B14" s="36">
        <v>1</v>
      </c>
    </row>
    <row r="15" spans="1:2" x14ac:dyDescent="0.25">
      <c r="A15" s="1" t="s">
        <v>18</v>
      </c>
      <c r="B15" s="36">
        <v>4</v>
      </c>
    </row>
    <row r="16" spans="1:2" x14ac:dyDescent="0.25">
      <c r="A16" s="1" t="s">
        <v>19</v>
      </c>
      <c r="B16" s="36">
        <v>4</v>
      </c>
    </row>
    <row r="17" spans="1:2" x14ac:dyDescent="0.25">
      <c r="A17" s="1" t="s">
        <v>20</v>
      </c>
      <c r="B17" s="36">
        <v>4</v>
      </c>
    </row>
    <row r="18" spans="1:2" x14ac:dyDescent="0.25">
      <c r="A18" s="1" t="s">
        <v>21</v>
      </c>
      <c r="B18" s="36">
        <v>2</v>
      </c>
    </row>
    <row r="19" spans="1:2" x14ac:dyDescent="0.25">
      <c r="A19" s="1" t="s">
        <v>22</v>
      </c>
      <c r="B19" s="36">
        <v>1</v>
      </c>
    </row>
    <row r="20" spans="1:2" x14ac:dyDescent="0.25">
      <c r="A20" s="1" t="s">
        <v>23</v>
      </c>
      <c r="B20" s="36">
        <v>1</v>
      </c>
    </row>
    <row r="21" spans="1:2" x14ac:dyDescent="0.25">
      <c r="A21" s="1" t="s">
        <v>24</v>
      </c>
      <c r="B21" s="36">
        <v>1</v>
      </c>
    </row>
    <row r="22" spans="1:2" x14ac:dyDescent="0.25">
      <c r="A22" s="1" t="s">
        <v>25</v>
      </c>
      <c r="B22" s="36">
        <v>3</v>
      </c>
    </row>
    <row r="23" spans="1:2" x14ac:dyDescent="0.25">
      <c r="A23" s="1" t="s">
        <v>26</v>
      </c>
      <c r="B23" s="36">
        <v>3</v>
      </c>
    </row>
    <row r="24" spans="1:2" x14ac:dyDescent="0.25">
      <c r="A24" s="1" t="s">
        <v>27</v>
      </c>
      <c r="B24" s="36">
        <v>3</v>
      </c>
    </row>
    <row r="25" spans="1:2" x14ac:dyDescent="0.25">
      <c r="A25" s="1" t="s">
        <v>28</v>
      </c>
      <c r="B25" s="36">
        <v>3</v>
      </c>
    </row>
    <row r="26" spans="1:2" x14ac:dyDescent="0.25">
      <c r="A26" s="1" t="s">
        <v>29</v>
      </c>
      <c r="B26" s="36">
        <v>3</v>
      </c>
    </row>
    <row r="27" spans="1:2" x14ac:dyDescent="0.25">
      <c r="A27" s="1" t="s">
        <v>30</v>
      </c>
      <c r="B27" s="36">
        <v>3</v>
      </c>
    </row>
    <row r="28" spans="1:2" x14ac:dyDescent="0.25">
      <c r="A28" s="1" t="s">
        <v>31</v>
      </c>
      <c r="B28" s="36">
        <v>1</v>
      </c>
    </row>
    <row r="29" spans="1:2" x14ac:dyDescent="0.25">
      <c r="A29" s="1" t="s">
        <v>32</v>
      </c>
      <c r="B29" s="36">
        <v>3</v>
      </c>
    </row>
    <row r="30" spans="1:2" x14ac:dyDescent="0.25">
      <c r="A30" s="1" t="s">
        <v>33</v>
      </c>
      <c r="B30" s="36">
        <v>3</v>
      </c>
    </row>
    <row r="31" spans="1:2" x14ac:dyDescent="0.25">
      <c r="A31" s="1" t="s">
        <v>34</v>
      </c>
      <c r="B31" s="36">
        <v>3</v>
      </c>
    </row>
    <row r="32" spans="1:2" x14ac:dyDescent="0.25">
      <c r="A32" s="1" t="s">
        <v>35</v>
      </c>
      <c r="B32" s="36">
        <v>1</v>
      </c>
    </row>
    <row r="33" spans="1:2" x14ac:dyDescent="0.25">
      <c r="A33" s="1" t="s">
        <v>36</v>
      </c>
      <c r="B33" s="36">
        <v>3</v>
      </c>
    </row>
    <row r="34" spans="1:2" x14ac:dyDescent="0.25">
      <c r="A34" s="1" t="s">
        <v>37</v>
      </c>
      <c r="B34" s="36">
        <v>3</v>
      </c>
    </row>
    <row r="35" spans="1:2" x14ac:dyDescent="0.25">
      <c r="A35" s="1" t="s">
        <v>38</v>
      </c>
      <c r="B35" s="36">
        <v>3</v>
      </c>
    </row>
    <row r="36" spans="1:2" x14ac:dyDescent="0.25">
      <c r="A36" s="1" t="s">
        <v>39</v>
      </c>
      <c r="B36" s="36">
        <v>3</v>
      </c>
    </row>
    <row r="37" spans="1:2" x14ac:dyDescent="0.25">
      <c r="A37" s="1" t="s">
        <v>40</v>
      </c>
      <c r="B37" s="36">
        <v>3</v>
      </c>
    </row>
    <row r="38" spans="1:2" x14ac:dyDescent="0.25">
      <c r="A38" s="1" t="s">
        <v>41</v>
      </c>
      <c r="B38" s="36">
        <v>3</v>
      </c>
    </row>
    <row r="39" spans="1:2" x14ac:dyDescent="0.25">
      <c r="A39" s="1" t="s">
        <v>42</v>
      </c>
      <c r="B39" s="36">
        <v>3</v>
      </c>
    </row>
    <row r="40" spans="1:2" x14ac:dyDescent="0.25">
      <c r="A40" s="1" t="s">
        <v>43</v>
      </c>
      <c r="B40" s="36">
        <v>1</v>
      </c>
    </row>
    <row r="41" spans="1:2" x14ac:dyDescent="0.25">
      <c r="A41" s="1" t="s">
        <v>44</v>
      </c>
      <c r="B41" s="36">
        <v>3</v>
      </c>
    </row>
    <row r="42" spans="1:2" x14ac:dyDescent="0.25">
      <c r="A42" s="1" t="s">
        <v>45</v>
      </c>
      <c r="B42" s="36">
        <v>5</v>
      </c>
    </row>
    <row r="43" spans="1:2" x14ac:dyDescent="0.25">
      <c r="A43" s="1" t="s">
        <v>46</v>
      </c>
      <c r="B43" s="36">
        <v>3</v>
      </c>
    </row>
    <row r="44" spans="1:2" x14ac:dyDescent="0.25">
      <c r="A44" s="1" t="s">
        <v>47</v>
      </c>
      <c r="B44" s="36">
        <v>3</v>
      </c>
    </row>
    <row r="45" spans="1:2" x14ac:dyDescent="0.25">
      <c r="A45" s="1" t="s">
        <v>48</v>
      </c>
      <c r="B45" s="36">
        <v>3</v>
      </c>
    </row>
    <row r="46" spans="1:2" x14ac:dyDescent="0.25">
      <c r="A46" s="1" t="s">
        <v>49</v>
      </c>
      <c r="B46" s="36">
        <v>3</v>
      </c>
    </row>
    <row r="47" spans="1:2" x14ac:dyDescent="0.25">
      <c r="A47" s="1" t="s">
        <v>50</v>
      </c>
      <c r="B47" s="36">
        <v>1</v>
      </c>
    </row>
    <row r="48" spans="1:2" x14ac:dyDescent="0.25">
      <c r="A48" s="1" t="s">
        <v>51</v>
      </c>
      <c r="B48" s="36">
        <v>3</v>
      </c>
    </row>
    <row r="49" spans="1:2" x14ac:dyDescent="0.25">
      <c r="A49" s="1" t="s">
        <v>52</v>
      </c>
      <c r="B49" s="36">
        <v>3</v>
      </c>
    </row>
    <row r="50" spans="1:2" x14ac:dyDescent="0.25">
      <c r="A50" s="1" t="s">
        <v>53</v>
      </c>
      <c r="B50" s="36">
        <v>3</v>
      </c>
    </row>
    <row r="51" spans="1:2" x14ac:dyDescent="0.25">
      <c r="A51" s="1" t="s">
        <v>54</v>
      </c>
      <c r="B51" s="36">
        <v>3</v>
      </c>
    </row>
    <row r="52" spans="1:2" x14ac:dyDescent="0.25">
      <c r="A52" s="1" t="s">
        <v>55</v>
      </c>
      <c r="B52" s="36">
        <v>3</v>
      </c>
    </row>
    <row r="53" spans="1:2" x14ac:dyDescent="0.25">
      <c r="A53" s="1" t="s">
        <v>56</v>
      </c>
      <c r="B53" s="36">
        <v>3</v>
      </c>
    </row>
    <row r="54" spans="1:2" x14ac:dyDescent="0.25">
      <c r="A54" s="1" t="s">
        <v>57</v>
      </c>
      <c r="B54" s="36">
        <v>3</v>
      </c>
    </row>
    <row r="55" spans="1:2" x14ac:dyDescent="0.25">
      <c r="A55" s="1" t="s">
        <v>58</v>
      </c>
      <c r="B55" s="36">
        <v>3</v>
      </c>
    </row>
    <row r="56" spans="1:2" x14ac:dyDescent="0.25">
      <c r="A56" s="1" t="s">
        <v>59</v>
      </c>
      <c r="B56" s="36">
        <v>3</v>
      </c>
    </row>
    <row r="57" spans="1:2" x14ac:dyDescent="0.25">
      <c r="A57" s="1" t="s">
        <v>60</v>
      </c>
      <c r="B57" s="36">
        <v>5</v>
      </c>
    </row>
    <row r="58" spans="1:2" x14ac:dyDescent="0.25">
      <c r="A58" s="1" t="s">
        <v>61</v>
      </c>
      <c r="B58" s="36">
        <v>3</v>
      </c>
    </row>
    <row r="59" spans="1:2" x14ac:dyDescent="0.25">
      <c r="A59" s="1" t="s">
        <v>62</v>
      </c>
      <c r="B59" s="36">
        <v>3</v>
      </c>
    </row>
    <row r="60" spans="1:2" x14ac:dyDescent="0.25">
      <c r="A60" s="1" t="s">
        <v>63</v>
      </c>
      <c r="B60" s="36">
        <v>3</v>
      </c>
    </row>
    <row r="61" spans="1:2" x14ac:dyDescent="0.25">
      <c r="A61" s="1" t="s">
        <v>64</v>
      </c>
      <c r="B61" s="36">
        <v>3</v>
      </c>
    </row>
    <row r="62" spans="1:2" x14ac:dyDescent="0.25">
      <c r="A62" s="1" t="s">
        <v>65</v>
      </c>
      <c r="B62" s="36">
        <v>3</v>
      </c>
    </row>
    <row r="63" spans="1:2" x14ac:dyDescent="0.25">
      <c r="A63" s="1" t="s">
        <v>66</v>
      </c>
      <c r="B63" s="36">
        <v>3</v>
      </c>
    </row>
    <row r="64" spans="1:2" x14ac:dyDescent="0.25">
      <c r="A64" s="1" t="s">
        <v>67</v>
      </c>
      <c r="B64" s="36">
        <v>3</v>
      </c>
    </row>
    <row r="65" spans="1:2" x14ac:dyDescent="0.25">
      <c r="A65" s="1" t="s">
        <v>68</v>
      </c>
      <c r="B65" s="36">
        <v>3</v>
      </c>
    </row>
    <row r="66" spans="1:2" x14ac:dyDescent="0.25">
      <c r="A66" s="1" t="s">
        <v>69</v>
      </c>
      <c r="B66" s="36">
        <v>3</v>
      </c>
    </row>
    <row r="67" spans="1:2" x14ac:dyDescent="0.25">
      <c r="A67" s="1" t="s">
        <v>70</v>
      </c>
      <c r="B67" s="36">
        <v>3</v>
      </c>
    </row>
    <row r="68" spans="1:2" x14ac:dyDescent="0.25">
      <c r="A68" s="1" t="s">
        <v>71</v>
      </c>
      <c r="B68" s="36">
        <v>3</v>
      </c>
    </row>
    <row r="69" spans="1:2" x14ac:dyDescent="0.25">
      <c r="A69" s="1" t="s">
        <v>72</v>
      </c>
      <c r="B69" s="36">
        <v>3</v>
      </c>
    </row>
    <row r="70" spans="1:2" x14ac:dyDescent="0.25">
      <c r="A70" s="1" t="s">
        <v>73</v>
      </c>
      <c r="B70" s="36">
        <v>3</v>
      </c>
    </row>
    <row r="71" spans="1:2" x14ac:dyDescent="0.25">
      <c r="A71" s="1" t="s">
        <v>74</v>
      </c>
      <c r="B71" s="36">
        <v>3</v>
      </c>
    </row>
    <row r="72" spans="1:2" x14ac:dyDescent="0.25">
      <c r="A72" s="1" t="s">
        <v>75</v>
      </c>
      <c r="B72" s="36">
        <v>3</v>
      </c>
    </row>
    <row r="73" spans="1:2" x14ac:dyDescent="0.25">
      <c r="A73" s="1" t="s">
        <v>76</v>
      </c>
      <c r="B73" s="36">
        <v>1</v>
      </c>
    </row>
    <row r="74" spans="1:2" x14ac:dyDescent="0.25">
      <c r="A74" s="1" t="s">
        <v>77</v>
      </c>
      <c r="B74" s="36">
        <v>3</v>
      </c>
    </row>
    <row r="75" spans="1:2" x14ac:dyDescent="0.25">
      <c r="A75" s="1" t="s">
        <v>78</v>
      </c>
      <c r="B75" s="36">
        <v>3</v>
      </c>
    </row>
    <row r="76" spans="1:2" x14ac:dyDescent="0.25">
      <c r="A76" s="1" t="s">
        <v>79</v>
      </c>
      <c r="B76" s="36">
        <v>3</v>
      </c>
    </row>
    <row r="77" spans="1:2" x14ac:dyDescent="0.25">
      <c r="A77" s="1" t="s">
        <v>80</v>
      </c>
      <c r="B77" s="36">
        <v>3</v>
      </c>
    </row>
    <row r="78" spans="1:2" x14ac:dyDescent="0.25">
      <c r="A78" s="1" t="s">
        <v>81</v>
      </c>
      <c r="B78" s="36">
        <v>3</v>
      </c>
    </row>
    <row r="79" spans="1:2" x14ac:dyDescent="0.25">
      <c r="A79" s="1" t="s">
        <v>82</v>
      </c>
      <c r="B79" s="36">
        <v>3</v>
      </c>
    </row>
    <row r="80" spans="1:2" x14ac:dyDescent="0.25">
      <c r="A80" s="1" t="s">
        <v>83</v>
      </c>
      <c r="B80" s="36">
        <v>3</v>
      </c>
    </row>
    <row r="81" spans="1:2" x14ac:dyDescent="0.25">
      <c r="A81" s="1" t="s">
        <v>84</v>
      </c>
      <c r="B81" s="36">
        <v>3</v>
      </c>
    </row>
    <row r="82" spans="1:2" x14ac:dyDescent="0.25">
      <c r="A82" s="1" t="s">
        <v>85</v>
      </c>
      <c r="B82" s="36">
        <v>3</v>
      </c>
    </row>
    <row r="83" spans="1:2" x14ac:dyDescent="0.25">
      <c r="A83" s="1" t="s">
        <v>86</v>
      </c>
      <c r="B83" s="36">
        <v>3</v>
      </c>
    </row>
    <row r="84" spans="1:2" x14ac:dyDescent="0.25">
      <c r="A84" s="1" t="s">
        <v>87</v>
      </c>
      <c r="B84" s="36">
        <v>3</v>
      </c>
    </row>
    <row r="85" spans="1:2" x14ac:dyDescent="0.25">
      <c r="A85" s="1" t="s">
        <v>88</v>
      </c>
      <c r="B85" s="36">
        <v>5</v>
      </c>
    </row>
    <row r="86" spans="1:2" x14ac:dyDescent="0.25">
      <c r="A86" s="1" t="s">
        <v>89</v>
      </c>
      <c r="B86" s="36">
        <v>3</v>
      </c>
    </row>
    <row r="87" spans="1:2" x14ac:dyDescent="0.25">
      <c r="A87" s="1" t="s">
        <v>90</v>
      </c>
      <c r="B87" s="36">
        <v>3</v>
      </c>
    </row>
    <row r="88" spans="1:2" x14ac:dyDescent="0.25">
      <c r="A88" s="1" t="s">
        <v>91</v>
      </c>
      <c r="B88" s="36">
        <v>3</v>
      </c>
    </row>
    <row r="89" spans="1:2" x14ac:dyDescent="0.25">
      <c r="A89" s="1" t="s">
        <v>92</v>
      </c>
      <c r="B89" s="36">
        <v>3</v>
      </c>
    </row>
    <row r="90" spans="1:2" x14ac:dyDescent="0.25">
      <c r="A90" s="1" t="s">
        <v>93</v>
      </c>
      <c r="B90" s="36">
        <v>3</v>
      </c>
    </row>
    <row r="91" spans="1:2" x14ac:dyDescent="0.25">
      <c r="A91" s="1" t="s">
        <v>94</v>
      </c>
      <c r="B91" s="36">
        <v>3</v>
      </c>
    </row>
    <row r="92" spans="1:2" x14ac:dyDescent="0.25">
      <c r="A92" s="1" t="s">
        <v>95</v>
      </c>
      <c r="B92" s="36">
        <v>3</v>
      </c>
    </row>
    <row r="93" spans="1:2" x14ac:dyDescent="0.25">
      <c r="A93" s="1" t="s">
        <v>96</v>
      </c>
      <c r="B93" s="36">
        <v>3</v>
      </c>
    </row>
    <row r="94" spans="1:2" x14ac:dyDescent="0.25">
      <c r="A94" s="1" t="s">
        <v>97</v>
      </c>
      <c r="B94" s="36">
        <v>3</v>
      </c>
    </row>
    <row r="95" spans="1:2" x14ac:dyDescent="0.25">
      <c r="A95" s="1" t="s">
        <v>98</v>
      </c>
      <c r="B95" s="36">
        <v>3</v>
      </c>
    </row>
    <row r="96" spans="1:2" x14ac:dyDescent="0.25">
      <c r="A96" s="1" t="s">
        <v>99</v>
      </c>
      <c r="B96" s="36">
        <v>1</v>
      </c>
    </row>
    <row r="97" spans="1:2" x14ac:dyDescent="0.25">
      <c r="A97" s="1" t="s">
        <v>100</v>
      </c>
      <c r="B97" s="36">
        <v>1</v>
      </c>
    </row>
    <row r="98" spans="1:2" x14ac:dyDescent="0.25">
      <c r="A98" s="1" t="s">
        <v>101</v>
      </c>
      <c r="B98" s="36">
        <v>3</v>
      </c>
    </row>
    <row r="99" spans="1:2" x14ac:dyDescent="0.25">
      <c r="A99" s="1" t="s">
        <v>102</v>
      </c>
      <c r="B99" s="36">
        <v>3</v>
      </c>
    </row>
    <row r="100" spans="1:2" x14ac:dyDescent="0.25">
      <c r="A100" s="1" t="s">
        <v>103</v>
      </c>
      <c r="B100" s="36">
        <v>3</v>
      </c>
    </row>
    <row r="101" spans="1:2" x14ac:dyDescent="0.25">
      <c r="A101" s="1" t="s">
        <v>104</v>
      </c>
      <c r="B101" s="36">
        <v>3</v>
      </c>
    </row>
    <row r="102" spans="1:2" x14ac:dyDescent="0.25">
      <c r="A102" s="1" t="s">
        <v>105</v>
      </c>
      <c r="B102" s="36">
        <v>1</v>
      </c>
    </row>
    <row r="103" spans="1:2" x14ac:dyDescent="0.25">
      <c r="A103" s="1" t="s">
        <v>106</v>
      </c>
      <c r="B103" s="36">
        <v>3</v>
      </c>
    </row>
    <row r="104" spans="1:2" x14ac:dyDescent="0.25">
      <c r="A104" s="1" t="s">
        <v>107</v>
      </c>
      <c r="B104" s="36">
        <v>3</v>
      </c>
    </row>
    <row r="105" spans="1:2" x14ac:dyDescent="0.25">
      <c r="A105" s="1" t="s">
        <v>108</v>
      </c>
      <c r="B105" s="36">
        <v>3</v>
      </c>
    </row>
    <row r="106" spans="1:2" x14ac:dyDescent="0.25">
      <c r="A106" s="1" t="s">
        <v>109</v>
      </c>
      <c r="B106" s="36">
        <v>3</v>
      </c>
    </row>
    <row r="107" spans="1:2" x14ac:dyDescent="0.25">
      <c r="A107" s="1" t="s">
        <v>110</v>
      </c>
      <c r="B107" s="36">
        <v>3</v>
      </c>
    </row>
    <row r="108" spans="1:2" x14ac:dyDescent="0.25">
      <c r="A108" s="1" t="s">
        <v>111</v>
      </c>
      <c r="B108" s="36">
        <v>3</v>
      </c>
    </row>
    <row r="109" spans="1:2" x14ac:dyDescent="0.25">
      <c r="A109" s="1" t="s">
        <v>112</v>
      </c>
      <c r="B109" s="36">
        <v>3</v>
      </c>
    </row>
    <row r="110" spans="1:2" x14ac:dyDescent="0.25">
      <c r="A110" s="1" t="s">
        <v>113</v>
      </c>
      <c r="B110" s="36">
        <v>3</v>
      </c>
    </row>
    <row r="111" spans="1:2" x14ac:dyDescent="0.25">
      <c r="A111" s="1" t="s">
        <v>114</v>
      </c>
      <c r="B111" s="36">
        <v>3</v>
      </c>
    </row>
    <row r="112" spans="1:2" x14ac:dyDescent="0.25">
      <c r="A112" s="1" t="s">
        <v>115</v>
      </c>
      <c r="B112" s="36">
        <v>3</v>
      </c>
    </row>
    <row r="113" spans="1:2" x14ac:dyDescent="0.25">
      <c r="A113" s="1" t="s">
        <v>116</v>
      </c>
      <c r="B113" s="36">
        <v>3</v>
      </c>
    </row>
    <row r="114" spans="1:2" x14ac:dyDescent="0.25">
      <c r="A114" s="1" t="s">
        <v>117</v>
      </c>
      <c r="B114" s="36">
        <v>3</v>
      </c>
    </row>
    <row r="115" spans="1:2" x14ac:dyDescent="0.25">
      <c r="A115" s="1" t="s">
        <v>118</v>
      </c>
      <c r="B115" s="36">
        <v>1</v>
      </c>
    </row>
    <row r="116" spans="1:2" x14ac:dyDescent="0.25">
      <c r="A116" s="1" t="s">
        <v>119</v>
      </c>
      <c r="B116" s="36">
        <v>1</v>
      </c>
    </row>
    <row r="117" spans="1:2" x14ac:dyDescent="0.25">
      <c r="A117" s="1" t="s">
        <v>120</v>
      </c>
      <c r="B117" s="36">
        <v>3</v>
      </c>
    </row>
    <row r="118" spans="1:2" x14ac:dyDescent="0.25">
      <c r="A118" s="1" t="s">
        <v>121</v>
      </c>
      <c r="B118" s="36">
        <v>1</v>
      </c>
    </row>
    <row r="119" spans="1:2" x14ac:dyDescent="0.25">
      <c r="A119" s="1" t="s">
        <v>122</v>
      </c>
      <c r="B119" s="36">
        <v>1</v>
      </c>
    </row>
    <row r="120" spans="1:2" x14ac:dyDescent="0.25">
      <c r="A120" s="1" t="s">
        <v>123</v>
      </c>
      <c r="B120" s="36">
        <v>3</v>
      </c>
    </row>
    <row r="121" spans="1:2" x14ac:dyDescent="0.25">
      <c r="A121" s="1" t="s">
        <v>124</v>
      </c>
      <c r="B121" s="36">
        <v>3</v>
      </c>
    </row>
    <row r="122" spans="1:2" x14ac:dyDescent="0.25">
      <c r="A122" s="1" t="s">
        <v>125</v>
      </c>
      <c r="B122" s="36">
        <v>3</v>
      </c>
    </row>
    <row r="123" spans="1:2" x14ac:dyDescent="0.25">
      <c r="A123" s="1" t="s">
        <v>126</v>
      </c>
      <c r="B123" s="36">
        <v>3</v>
      </c>
    </row>
    <row r="124" spans="1:2" x14ac:dyDescent="0.25">
      <c r="A124" s="1" t="s">
        <v>127</v>
      </c>
      <c r="B124" s="36">
        <v>3</v>
      </c>
    </row>
    <row r="125" spans="1:2" x14ac:dyDescent="0.25">
      <c r="A125" s="1" t="s">
        <v>128</v>
      </c>
      <c r="B125" s="36">
        <v>3</v>
      </c>
    </row>
    <row r="126" spans="1:2" x14ac:dyDescent="0.25">
      <c r="A126" s="1" t="s">
        <v>129</v>
      </c>
      <c r="B126" s="36">
        <v>5</v>
      </c>
    </row>
    <row r="127" spans="1:2" x14ac:dyDescent="0.25">
      <c r="A127" s="1" t="s">
        <v>130</v>
      </c>
      <c r="B127" s="36">
        <v>1</v>
      </c>
    </row>
    <row r="128" spans="1:2" x14ac:dyDescent="0.25">
      <c r="A128" s="1" t="s">
        <v>131</v>
      </c>
      <c r="B128" s="36">
        <v>5</v>
      </c>
    </row>
    <row r="129" spans="1:2" x14ac:dyDescent="0.25">
      <c r="A129" s="1" t="s">
        <v>132</v>
      </c>
      <c r="B129" s="36">
        <v>4</v>
      </c>
    </row>
    <row r="130" spans="1:2" x14ac:dyDescent="0.25">
      <c r="A130" s="1" t="s">
        <v>133</v>
      </c>
    </row>
    <row r="131" spans="1:2" x14ac:dyDescent="0.25">
      <c r="A131" s="1" t="s">
        <v>134</v>
      </c>
      <c r="B131" s="36">
        <v>4</v>
      </c>
    </row>
    <row r="132" spans="1:2" x14ac:dyDescent="0.25">
      <c r="A132" s="1" t="s">
        <v>135</v>
      </c>
      <c r="B132" s="36">
        <v>2</v>
      </c>
    </row>
    <row r="133" spans="1:2" x14ac:dyDescent="0.25">
      <c r="A133" s="1" t="s">
        <v>136</v>
      </c>
      <c r="B133" s="36">
        <v>5</v>
      </c>
    </row>
    <row r="134" spans="1:2" x14ac:dyDescent="0.25">
      <c r="A134" s="1" t="s">
        <v>137</v>
      </c>
      <c r="B134" s="36">
        <v>4</v>
      </c>
    </row>
    <row r="135" spans="1:2" x14ac:dyDescent="0.25">
      <c r="A135" s="1" t="s">
        <v>138</v>
      </c>
      <c r="B135" s="36">
        <v>4</v>
      </c>
    </row>
    <row r="136" spans="1:2" x14ac:dyDescent="0.25">
      <c r="A136" s="1" t="s">
        <v>139</v>
      </c>
    </row>
    <row r="137" spans="1:2" x14ac:dyDescent="0.25">
      <c r="A137" s="1" t="s">
        <v>140</v>
      </c>
      <c r="B137" s="36">
        <v>4</v>
      </c>
    </row>
    <row r="138" spans="1:2" x14ac:dyDescent="0.25">
      <c r="A138" s="1" t="s">
        <v>141</v>
      </c>
      <c r="B138" s="36">
        <v>5</v>
      </c>
    </row>
    <row r="139" spans="1:2" x14ac:dyDescent="0.25">
      <c r="A139" s="1" t="s">
        <v>142</v>
      </c>
      <c r="B139" s="36">
        <v>5</v>
      </c>
    </row>
    <row r="140" spans="1:2" x14ac:dyDescent="0.25">
      <c r="A140" s="1" t="s">
        <v>143</v>
      </c>
      <c r="B140" s="36">
        <v>5</v>
      </c>
    </row>
    <row r="141" spans="1:2" x14ac:dyDescent="0.25">
      <c r="A141" s="1" t="s">
        <v>144</v>
      </c>
      <c r="B141" s="36">
        <v>3</v>
      </c>
    </row>
    <row r="142" spans="1:2" x14ac:dyDescent="0.25">
      <c r="A142" s="1" t="s">
        <v>145</v>
      </c>
      <c r="B142" s="36">
        <v>4</v>
      </c>
    </row>
    <row r="143" spans="1:2" x14ac:dyDescent="0.25">
      <c r="A143" s="1" t="s">
        <v>146</v>
      </c>
      <c r="B143" s="36">
        <v>1</v>
      </c>
    </row>
    <row r="144" spans="1:2" x14ac:dyDescent="0.25">
      <c r="A144" s="1" t="s">
        <v>147</v>
      </c>
      <c r="B144" s="36">
        <v>3</v>
      </c>
    </row>
    <row r="145" spans="1:2" x14ac:dyDescent="0.25">
      <c r="A145" s="1" t="s">
        <v>148</v>
      </c>
      <c r="B145" s="36">
        <v>5</v>
      </c>
    </row>
    <row r="146" spans="1:2" x14ac:dyDescent="0.25">
      <c r="A146" s="1" t="s">
        <v>149</v>
      </c>
      <c r="B146" s="36">
        <v>3</v>
      </c>
    </row>
    <row r="147" spans="1:2" x14ac:dyDescent="0.25">
      <c r="A147" s="1" t="s">
        <v>150</v>
      </c>
      <c r="B147" s="36">
        <v>3</v>
      </c>
    </row>
    <row r="148" spans="1:2" x14ac:dyDescent="0.25">
      <c r="A148" s="1" t="s">
        <v>151</v>
      </c>
      <c r="B148" s="36">
        <v>3</v>
      </c>
    </row>
    <row r="149" spans="1:2" x14ac:dyDescent="0.25">
      <c r="A149" s="1" t="s">
        <v>152</v>
      </c>
      <c r="B149" s="36">
        <v>5</v>
      </c>
    </row>
    <row r="150" spans="1:2" x14ac:dyDescent="0.25">
      <c r="A150" s="1" t="s">
        <v>153</v>
      </c>
      <c r="B150" s="36">
        <v>3</v>
      </c>
    </row>
    <row r="151" spans="1:2" x14ac:dyDescent="0.25">
      <c r="A151" s="1" t="s">
        <v>154</v>
      </c>
      <c r="B151" s="36">
        <v>3</v>
      </c>
    </row>
    <row r="152" spans="1:2" x14ac:dyDescent="0.25">
      <c r="A152" s="1" t="s">
        <v>155</v>
      </c>
      <c r="B152" s="36">
        <v>3</v>
      </c>
    </row>
    <row r="153" spans="1:2" x14ac:dyDescent="0.25">
      <c r="A153" s="1" t="s">
        <v>156</v>
      </c>
      <c r="B153" s="36">
        <v>3</v>
      </c>
    </row>
    <row r="154" spans="1:2" x14ac:dyDescent="0.25">
      <c r="A154" s="1" t="s">
        <v>157</v>
      </c>
      <c r="B154" s="36">
        <v>3</v>
      </c>
    </row>
    <row r="155" spans="1:2" x14ac:dyDescent="0.25">
      <c r="A155" s="1" t="s">
        <v>158</v>
      </c>
      <c r="B155" s="36">
        <v>3</v>
      </c>
    </row>
    <row r="156" spans="1:2" x14ac:dyDescent="0.25">
      <c r="A156" s="1" t="s">
        <v>159</v>
      </c>
      <c r="B156" s="36">
        <v>3</v>
      </c>
    </row>
    <row r="157" spans="1:2" x14ac:dyDescent="0.25">
      <c r="A157" s="1" t="s">
        <v>160</v>
      </c>
      <c r="B157" s="36">
        <v>3</v>
      </c>
    </row>
    <row r="158" spans="1:2" x14ac:dyDescent="0.25">
      <c r="A158" s="1" t="s">
        <v>161</v>
      </c>
      <c r="B158" s="36">
        <v>3</v>
      </c>
    </row>
    <row r="159" spans="1:2" x14ac:dyDescent="0.25">
      <c r="A159" s="1" t="s">
        <v>162</v>
      </c>
      <c r="B159" s="36">
        <v>5</v>
      </c>
    </row>
    <row r="160" spans="1:2" x14ac:dyDescent="0.25">
      <c r="A160" s="1" t="s">
        <v>163</v>
      </c>
      <c r="B160" s="36">
        <v>3</v>
      </c>
    </row>
    <row r="161" spans="1:2" x14ac:dyDescent="0.25">
      <c r="A161" s="1" t="s">
        <v>164</v>
      </c>
      <c r="B161" s="36">
        <v>3</v>
      </c>
    </row>
    <row r="162" spans="1:2" x14ac:dyDescent="0.25">
      <c r="A162" s="1" t="s">
        <v>165</v>
      </c>
      <c r="B162" s="36">
        <v>3</v>
      </c>
    </row>
    <row r="163" spans="1:2" x14ac:dyDescent="0.25">
      <c r="A163" s="1" t="s">
        <v>166</v>
      </c>
    </row>
    <row r="164" spans="1:2" x14ac:dyDescent="0.25">
      <c r="A164" s="1" t="s">
        <v>167</v>
      </c>
      <c r="B164" s="36">
        <v>5</v>
      </c>
    </row>
    <row r="165" spans="1:2" x14ac:dyDescent="0.25">
      <c r="A165" s="1" t="s">
        <v>168</v>
      </c>
      <c r="B165" s="36">
        <v>4</v>
      </c>
    </row>
    <row r="166" spans="1:2" x14ac:dyDescent="0.25">
      <c r="A166" s="1" t="s">
        <v>169</v>
      </c>
    </row>
    <row r="167" spans="1:2" x14ac:dyDescent="0.25">
      <c r="A167" s="1" t="s">
        <v>170</v>
      </c>
      <c r="B167" s="36">
        <v>5</v>
      </c>
    </row>
    <row r="168" spans="1:2" x14ac:dyDescent="0.25">
      <c r="A168" s="1" t="s">
        <v>171</v>
      </c>
      <c r="B168" s="36">
        <v>4</v>
      </c>
    </row>
    <row r="169" spans="1:2" x14ac:dyDescent="0.25">
      <c r="A169" s="1" t="s">
        <v>172</v>
      </c>
      <c r="B169" s="36">
        <v>5</v>
      </c>
    </row>
    <row r="170" spans="1:2" x14ac:dyDescent="0.25">
      <c r="A170" s="1" t="s">
        <v>173</v>
      </c>
      <c r="B170" s="36">
        <v>4</v>
      </c>
    </row>
    <row r="171" spans="1:2" x14ac:dyDescent="0.25">
      <c r="A171" s="1" t="s">
        <v>174</v>
      </c>
      <c r="B171" s="36">
        <v>4</v>
      </c>
    </row>
    <row r="172" spans="1:2" x14ac:dyDescent="0.25">
      <c r="A172" s="1" t="s">
        <v>175</v>
      </c>
      <c r="B172" s="36">
        <v>5</v>
      </c>
    </row>
    <row r="173" spans="1:2" x14ac:dyDescent="0.25">
      <c r="A173" s="1" t="s">
        <v>176</v>
      </c>
      <c r="B173" s="36">
        <v>4</v>
      </c>
    </row>
    <row r="174" spans="1:2" x14ac:dyDescent="0.25">
      <c r="A174" s="1" t="s">
        <v>177</v>
      </c>
      <c r="B174" s="36">
        <v>4</v>
      </c>
    </row>
    <row r="175" spans="1:2" x14ac:dyDescent="0.25">
      <c r="A175" s="1" t="s">
        <v>178</v>
      </c>
      <c r="B175" s="36">
        <v>5</v>
      </c>
    </row>
    <row r="176" spans="1:2" x14ac:dyDescent="0.25">
      <c r="A176" s="1" t="s">
        <v>179</v>
      </c>
      <c r="B176" s="36">
        <v>4</v>
      </c>
    </row>
    <row r="177" spans="1:2" x14ac:dyDescent="0.25">
      <c r="A177" s="1" t="s">
        <v>180</v>
      </c>
      <c r="B177" s="36">
        <v>5</v>
      </c>
    </row>
    <row r="178" spans="1:2" x14ac:dyDescent="0.25">
      <c r="A178" s="1" t="s">
        <v>181</v>
      </c>
      <c r="B178" s="36">
        <v>4</v>
      </c>
    </row>
    <row r="179" spans="1:2" x14ac:dyDescent="0.25">
      <c r="A179" s="1" t="s">
        <v>182</v>
      </c>
      <c r="B179" s="36">
        <v>4</v>
      </c>
    </row>
    <row r="180" spans="1:2" x14ac:dyDescent="0.25">
      <c r="A180" s="1" t="s">
        <v>183</v>
      </c>
      <c r="B180" s="36">
        <v>5</v>
      </c>
    </row>
    <row r="181" spans="1:2" x14ac:dyDescent="0.25">
      <c r="A181" s="1" t="s">
        <v>184</v>
      </c>
      <c r="B181" s="36">
        <v>4</v>
      </c>
    </row>
    <row r="182" spans="1:2" x14ac:dyDescent="0.25">
      <c r="A182" s="1" t="s">
        <v>185</v>
      </c>
      <c r="B182" s="36">
        <v>5</v>
      </c>
    </row>
    <row r="183" spans="1:2" x14ac:dyDescent="0.25">
      <c r="A183" s="1" t="s">
        <v>186</v>
      </c>
      <c r="B183" s="36">
        <v>4</v>
      </c>
    </row>
    <row r="184" spans="1:2" x14ac:dyDescent="0.25">
      <c r="A184" s="1" t="s">
        <v>187</v>
      </c>
      <c r="B184" s="36">
        <v>5</v>
      </c>
    </row>
    <row r="185" spans="1:2" x14ac:dyDescent="0.25">
      <c r="A185" s="1" t="s">
        <v>188</v>
      </c>
      <c r="B185" s="36">
        <v>4</v>
      </c>
    </row>
    <row r="186" spans="1:2" x14ac:dyDescent="0.25">
      <c r="A186" s="1" t="s">
        <v>189</v>
      </c>
      <c r="B186" s="36">
        <v>5</v>
      </c>
    </row>
    <row r="187" spans="1:2" x14ac:dyDescent="0.25">
      <c r="A187" s="1" t="s">
        <v>190</v>
      </c>
      <c r="B187" s="36">
        <v>5</v>
      </c>
    </row>
    <row r="188" spans="1:2" x14ac:dyDescent="0.25">
      <c r="A188" s="1" t="s">
        <v>191</v>
      </c>
      <c r="B188" s="36">
        <v>4</v>
      </c>
    </row>
    <row r="189" spans="1:2" x14ac:dyDescent="0.25">
      <c r="A189" s="1" t="s">
        <v>192</v>
      </c>
      <c r="B189" s="36">
        <v>4</v>
      </c>
    </row>
    <row r="190" spans="1:2" x14ac:dyDescent="0.25">
      <c r="A190" s="1" t="s">
        <v>193</v>
      </c>
      <c r="B190" s="36">
        <v>5</v>
      </c>
    </row>
    <row r="191" spans="1:2" x14ac:dyDescent="0.25">
      <c r="A191" s="1" t="s">
        <v>194</v>
      </c>
      <c r="B191" s="36">
        <v>4</v>
      </c>
    </row>
    <row r="192" spans="1:2" x14ac:dyDescent="0.25">
      <c r="A192" s="1" t="s">
        <v>195</v>
      </c>
      <c r="B192" s="36">
        <v>5</v>
      </c>
    </row>
    <row r="193" spans="1:2" x14ac:dyDescent="0.25">
      <c r="A193" s="1" t="s">
        <v>196</v>
      </c>
      <c r="B193" s="36">
        <v>5</v>
      </c>
    </row>
    <row r="194" spans="1:2" x14ac:dyDescent="0.25">
      <c r="A194" s="1" t="s">
        <v>197</v>
      </c>
      <c r="B194" s="36">
        <v>4</v>
      </c>
    </row>
    <row r="195" spans="1:2" x14ac:dyDescent="0.25">
      <c r="A195" s="1" t="s">
        <v>198</v>
      </c>
      <c r="B195" s="36">
        <v>5</v>
      </c>
    </row>
    <row r="196" spans="1:2" x14ac:dyDescent="0.25">
      <c r="A196" s="1" t="s">
        <v>199</v>
      </c>
      <c r="B196" s="36">
        <v>4</v>
      </c>
    </row>
    <row r="197" spans="1:2" x14ac:dyDescent="0.25">
      <c r="A197" s="1" t="s">
        <v>200</v>
      </c>
      <c r="B197" s="36">
        <v>4</v>
      </c>
    </row>
    <row r="198" spans="1:2" x14ac:dyDescent="0.25">
      <c r="A198" s="1" t="s">
        <v>201</v>
      </c>
      <c r="B198" s="36">
        <v>5</v>
      </c>
    </row>
    <row r="199" spans="1:2" x14ac:dyDescent="0.25">
      <c r="A199" s="1" t="s">
        <v>202</v>
      </c>
      <c r="B199" s="36">
        <v>4</v>
      </c>
    </row>
    <row r="200" spans="1:2" x14ac:dyDescent="0.25">
      <c r="A200" s="1" t="s">
        <v>203</v>
      </c>
      <c r="B200" s="36">
        <v>5</v>
      </c>
    </row>
    <row r="201" spans="1:2" x14ac:dyDescent="0.25">
      <c r="A201" s="1" t="s">
        <v>204</v>
      </c>
      <c r="B201" s="36">
        <v>5</v>
      </c>
    </row>
    <row r="202" spans="1:2" x14ac:dyDescent="0.25">
      <c r="A202" s="1" t="s">
        <v>205</v>
      </c>
      <c r="B202" s="36">
        <v>5</v>
      </c>
    </row>
    <row r="203" spans="1:2" x14ac:dyDescent="0.25">
      <c r="A203" s="1" t="s">
        <v>206</v>
      </c>
      <c r="B203" s="36">
        <v>4</v>
      </c>
    </row>
    <row r="204" spans="1:2" x14ac:dyDescent="0.25">
      <c r="A204" s="1" t="s">
        <v>207</v>
      </c>
      <c r="B204" s="36">
        <v>5</v>
      </c>
    </row>
    <row r="205" spans="1:2" x14ac:dyDescent="0.25">
      <c r="A205" s="1" t="s">
        <v>208</v>
      </c>
      <c r="B205" s="36">
        <v>5</v>
      </c>
    </row>
    <row r="206" spans="1:2" x14ac:dyDescent="0.25">
      <c r="A206" s="1" t="s">
        <v>209</v>
      </c>
      <c r="B206" s="36">
        <v>4</v>
      </c>
    </row>
    <row r="207" spans="1:2" x14ac:dyDescent="0.25">
      <c r="A207" s="1" t="s">
        <v>210</v>
      </c>
      <c r="B207" s="36">
        <v>5</v>
      </c>
    </row>
    <row r="208" spans="1:2" x14ac:dyDescent="0.25">
      <c r="A208" s="1" t="s">
        <v>211</v>
      </c>
      <c r="B208" s="36">
        <v>4</v>
      </c>
    </row>
    <row r="209" spans="1:2" x14ac:dyDescent="0.25">
      <c r="A209" s="1" t="s">
        <v>212</v>
      </c>
      <c r="B209" s="36">
        <v>5</v>
      </c>
    </row>
    <row r="210" spans="1:2" x14ac:dyDescent="0.25">
      <c r="A210" s="1" t="s">
        <v>213</v>
      </c>
      <c r="B210" s="36">
        <v>4</v>
      </c>
    </row>
    <row r="211" spans="1:2" x14ac:dyDescent="0.25">
      <c r="A211" s="1" t="s">
        <v>214</v>
      </c>
      <c r="B211" s="36">
        <v>4</v>
      </c>
    </row>
    <row r="212" spans="1:2" x14ac:dyDescent="0.25">
      <c r="A212" s="1" t="s">
        <v>215</v>
      </c>
      <c r="B212" s="36">
        <v>4</v>
      </c>
    </row>
    <row r="213" spans="1:2" x14ac:dyDescent="0.25">
      <c r="A213" s="1" t="s">
        <v>216</v>
      </c>
      <c r="B213" s="36">
        <v>5</v>
      </c>
    </row>
    <row r="214" spans="1:2" x14ac:dyDescent="0.25">
      <c r="A214" s="1" t="s">
        <v>217</v>
      </c>
      <c r="B214" s="36">
        <v>5</v>
      </c>
    </row>
    <row r="215" spans="1:2" x14ac:dyDescent="0.25">
      <c r="A215" s="1" t="s">
        <v>218</v>
      </c>
      <c r="B215" s="36">
        <v>4</v>
      </c>
    </row>
    <row r="216" spans="1:2" x14ac:dyDescent="0.25">
      <c r="A216" s="1" t="s">
        <v>219</v>
      </c>
      <c r="B216" s="36">
        <v>4</v>
      </c>
    </row>
    <row r="217" spans="1:2" x14ac:dyDescent="0.25">
      <c r="A217" s="1" t="s">
        <v>220</v>
      </c>
      <c r="B217" s="36">
        <v>5</v>
      </c>
    </row>
    <row r="218" spans="1:2" x14ac:dyDescent="0.25">
      <c r="A218" s="1" t="s">
        <v>221</v>
      </c>
      <c r="B218" s="36">
        <v>4</v>
      </c>
    </row>
    <row r="219" spans="1:2" x14ac:dyDescent="0.25">
      <c r="A219" s="1" t="s">
        <v>222</v>
      </c>
      <c r="B219" s="36">
        <v>5</v>
      </c>
    </row>
    <row r="220" spans="1:2" x14ac:dyDescent="0.25">
      <c r="A220" s="1" t="s">
        <v>223</v>
      </c>
      <c r="B220" s="36">
        <v>4</v>
      </c>
    </row>
    <row r="221" spans="1:2" x14ac:dyDescent="0.25">
      <c r="A221" s="1" t="s">
        <v>224</v>
      </c>
      <c r="B221" s="36">
        <v>5</v>
      </c>
    </row>
    <row r="222" spans="1:2" x14ac:dyDescent="0.25">
      <c r="A222" s="1" t="s">
        <v>225</v>
      </c>
      <c r="B222" s="36">
        <v>4</v>
      </c>
    </row>
    <row r="223" spans="1:2" x14ac:dyDescent="0.25">
      <c r="A223" s="1" t="s">
        <v>226</v>
      </c>
      <c r="B223" s="36">
        <v>5</v>
      </c>
    </row>
    <row r="224" spans="1:2" x14ac:dyDescent="0.25">
      <c r="A224" s="1" t="s">
        <v>227</v>
      </c>
      <c r="B224" s="36">
        <v>4</v>
      </c>
    </row>
    <row r="225" spans="1:2" x14ac:dyDescent="0.25">
      <c r="A225" s="1" t="s">
        <v>228</v>
      </c>
      <c r="B225" s="36">
        <v>4</v>
      </c>
    </row>
    <row r="226" spans="1:2" x14ac:dyDescent="0.25">
      <c r="A226" s="1" t="s">
        <v>229</v>
      </c>
      <c r="B226" s="36">
        <v>4</v>
      </c>
    </row>
    <row r="227" spans="1:2" x14ac:dyDescent="0.25">
      <c r="A227" s="1" t="s">
        <v>230</v>
      </c>
      <c r="B227" s="36">
        <v>5</v>
      </c>
    </row>
    <row r="228" spans="1:2" x14ac:dyDescent="0.25">
      <c r="A228" s="1" t="s">
        <v>231</v>
      </c>
      <c r="B228" s="36">
        <v>4</v>
      </c>
    </row>
    <row r="229" spans="1:2" x14ac:dyDescent="0.25">
      <c r="A229" s="1" t="s">
        <v>232</v>
      </c>
      <c r="B229" s="36">
        <v>5</v>
      </c>
    </row>
    <row r="230" spans="1:2" x14ac:dyDescent="0.25">
      <c r="A230" s="1" t="s">
        <v>233</v>
      </c>
      <c r="B230" s="36">
        <v>4</v>
      </c>
    </row>
    <row r="231" spans="1:2" x14ac:dyDescent="0.25">
      <c r="A231" s="1" t="s">
        <v>234</v>
      </c>
      <c r="B231" s="36">
        <v>5</v>
      </c>
    </row>
    <row r="232" spans="1:2" x14ac:dyDescent="0.25">
      <c r="A232" s="1" t="s">
        <v>235</v>
      </c>
      <c r="B232" s="36">
        <v>5</v>
      </c>
    </row>
    <row r="233" spans="1:2" x14ac:dyDescent="0.25">
      <c r="A233" s="1" t="s">
        <v>236</v>
      </c>
      <c r="B233" s="36">
        <v>1</v>
      </c>
    </row>
    <row r="234" spans="1:2" x14ac:dyDescent="0.25">
      <c r="A234" s="1" t="s">
        <v>237</v>
      </c>
      <c r="B234" s="36">
        <v>3</v>
      </c>
    </row>
    <row r="235" spans="1:2" x14ac:dyDescent="0.25">
      <c r="A235" s="1" t="s">
        <v>238</v>
      </c>
      <c r="B235" s="36">
        <v>1</v>
      </c>
    </row>
    <row r="236" spans="1:2" x14ac:dyDescent="0.25">
      <c r="A236" s="1" t="s">
        <v>239</v>
      </c>
      <c r="B236" s="36">
        <v>4</v>
      </c>
    </row>
    <row r="237" spans="1:2" x14ac:dyDescent="0.25">
      <c r="A237" s="1" t="s">
        <v>240</v>
      </c>
      <c r="B237" s="36">
        <v>1</v>
      </c>
    </row>
    <row r="238" spans="1:2" x14ac:dyDescent="0.25">
      <c r="A238" s="1" t="s">
        <v>241</v>
      </c>
      <c r="B238" s="36">
        <v>3</v>
      </c>
    </row>
    <row r="239" spans="1:2" x14ac:dyDescent="0.25">
      <c r="A239" s="1" t="s">
        <v>242</v>
      </c>
      <c r="B239" s="36">
        <v>1</v>
      </c>
    </row>
    <row r="240" spans="1:2" x14ac:dyDescent="0.25">
      <c r="A240" s="1" t="s">
        <v>243</v>
      </c>
      <c r="B240" s="36">
        <v>4</v>
      </c>
    </row>
    <row r="241" spans="1:2" x14ac:dyDescent="0.25">
      <c r="A241" s="1" t="s">
        <v>244</v>
      </c>
      <c r="B241" s="36">
        <v>1</v>
      </c>
    </row>
    <row r="242" spans="1:2" x14ac:dyDescent="0.25">
      <c r="A242" s="1" t="s">
        <v>245</v>
      </c>
      <c r="B242" s="36">
        <v>4</v>
      </c>
    </row>
    <row r="243" spans="1:2" x14ac:dyDescent="0.25">
      <c r="A243" s="1" t="s">
        <v>245</v>
      </c>
      <c r="B243" s="36">
        <v>2</v>
      </c>
    </row>
    <row r="244" spans="1:2" x14ac:dyDescent="0.25">
      <c r="A244" s="1" t="s">
        <v>246</v>
      </c>
      <c r="B244" s="36">
        <v>2</v>
      </c>
    </row>
    <row r="245" spans="1:2" x14ac:dyDescent="0.25">
      <c r="A245" s="1" t="s">
        <v>247</v>
      </c>
      <c r="B245" s="36">
        <v>3</v>
      </c>
    </row>
    <row r="246" spans="1:2" x14ac:dyDescent="0.25">
      <c r="A246" s="1" t="s">
        <v>248</v>
      </c>
      <c r="B246" s="36">
        <v>1</v>
      </c>
    </row>
    <row r="247" spans="1:2" x14ac:dyDescent="0.25">
      <c r="A247" s="1" t="s">
        <v>249</v>
      </c>
      <c r="B247" s="36">
        <v>1</v>
      </c>
    </row>
    <row r="248" spans="1:2" x14ac:dyDescent="0.25">
      <c r="A248" s="1" t="s">
        <v>250</v>
      </c>
      <c r="B248" s="36">
        <v>3</v>
      </c>
    </row>
    <row r="249" spans="1:2" x14ac:dyDescent="0.25">
      <c r="A249" s="1" t="s">
        <v>251</v>
      </c>
      <c r="B249" s="36">
        <v>3</v>
      </c>
    </row>
    <row r="250" spans="1:2" x14ac:dyDescent="0.25">
      <c r="A250" s="1" t="s">
        <v>252</v>
      </c>
      <c r="B250" s="36">
        <v>1</v>
      </c>
    </row>
    <row r="251" spans="1:2" x14ac:dyDescent="0.25">
      <c r="A251" s="1" t="s">
        <v>253</v>
      </c>
      <c r="B251" s="36">
        <v>3</v>
      </c>
    </row>
    <row r="252" spans="1:2" x14ac:dyDescent="0.25">
      <c r="A252" s="1" t="s">
        <v>254</v>
      </c>
      <c r="B252" s="36">
        <v>4</v>
      </c>
    </row>
    <row r="253" spans="1:2" x14ac:dyDescent="0.25">
      <c r="A253" s="1" t="s">
        <v>255</v>
      </c>
      <c r="B253" s="36">
        <v>3</v>
      </c>
    </row>
    <row r="254" spans="1:2" x14ac:dyDescent="0.25">
      <c r="A254" s="1" t="s">
        <v>256</v>
      </c>
      <c r="B254" s="36">
        <v>4</v>
      </c>
    </row>
    <row r="255" spans="1:2" x14ac:dyDescent="0.25">
      <c r="A255" s="1" t="s">
        <v>257</v>
      </c>
      <c r="B255" s="36">
        <v>1</v>
      </c>
    </row>
    <row r="256" spans="1:2" x14ac:dyDescent="0.25">
      <c r="A256" s="1" t="s">
        <v>258</v>
      </c>
      <c r="B256" s="36">
        <v>3</v>
      </c>
    </row>
    <row r="257" spans="1:2" x14ac:dyDescent="0.25">
      <c r="A257" s="1" t="s">
        <v>259</v>
      </c>
      <c r="B257" s="36">
        <v>3</v>
      </c>
    </row>
    <row r="258" spans="1:2" x14ac:dyDescent="0.25">
      <c r="A258" s="1" t="s">
        <v>260</v>
      </c>
      <c r="B258" s="36">
        <v>3</v>
      </c>
    </row>
    <row r="259" spans="1:2" x14ac:dyDescent="0.25">
      <c r="A259" s="1" t="s">
        <v>261</v>
      </c>
      <c r="B259" s="36">
        <v>3</v>
      </c>
    </row>
    <row r="260" spans="1:2" x14ac:dyDescent="0.25">
      <c r="A260" s="1" t="s">
        <v>262</v>
      </c>
      <c r="B260" s="36">
        <v>3</v>
      </c>
    </row>
    <row r="261" spans="1:2" x14ac:dyDescent="0.25">
      <c r="A261" s="1" t="s">
        <v>263</v>
      </c>
      <c r="B261" s="36">
        <v>3</v>
      </c>
    </row>
    <row r="262" spans="1:2" x14ac:dyDescent="0.25">
      <c r="A262" s="1" t="s">
        <v>264</v>
      </c>
      <c r="B262" s="36">
        <v>3</v>
      </c>
    </row>
    <row r="263" spans="1:2" x14ac:dyDescent="0.25">
      <c r="A263" s="1" t="s">
        <v>265</v>
      </c>
      <c r="B263" s="36">
        <v>3</v>
      </c>
    </row>
    <row r="264" spans="1:2" x14ac:dyDescent="0.25">
      <c r="A264" s="1" t="s">
        <v>266</v>
      </c>
      <c r="B264" s="36">
        <v>3</v>
      </c>
    </row>
    <row r="265" spans="1:2" x14ac:dyDescent="0.25">
      <c r="A265" s="1" t="s">
        <v>267</v>
      </c>
      <c r="B265" s="36">
        <v>3</v>
      </c>
    </row>
    <row r="266" spans="1:2" x14ac:dyDescent="0.25">
      <c r="A266" s="1" t="s">
        <v>268</v>
      </c>
      <c r="B266" s="36">
        <v>4</v>
      </c>
    </row>
    <row r="267" spans="1:2" x14ac:dyDescent="0.25">
      <c r="A267" s="1" t="s">
        <v>269</v>
      </c>
      <c r="B267" s="36">
        <v>2</v>
      </c>
    </row>
    <row r="268" spans="1:2" x14ac:dyDescent="0.25">
      <c r="A268" s="1" t="s">
        <v>270</v>
      </c>
      <c r="B268" s="36">
        <v>1</v>
      </c>
    </row>
    <row r="269" spans="1:2" x14ac:dyDescent="0.25">
      <c r="A269" s="1" t="s">
        <v>271</v>
      </c>
      <c r="B269" s="36">
        <v>3</v>
      </c>
    </row>
    <row r="270" spans="1:2" x14ac:dyDescent="0.25">
      <c r="A270" s="1" t="s">
        <v>272</v>
      </c>
      <c r="B270" s="36">
        <v>5</v>
      </c>
    </row>
    <row r="271" spans="1:2" x14ac:dyDescent="0.25">
      <c r="A271" s="1" t="s">
        <v>273</v>
      </c>
      <c r="B271" s="36">
        <v>1</v>
      </c>
    </row>
    <row r="272" spans="1:2" x14ac:dyDescent="0.25">
      <c r="A272" s="1" t="s">
        <v>274</v>
      </c>
      <c r="B272" s="36">
        <v>4</v>
      </c>
    </row>
    <row r="273" spans="1:2" x14ac:dyDescent="0.25">
      <c r="A273" s="1" t="s">
        <v>275</v>
      </c>
      <c r="B273" s="36">
        <v>5</v>
      </c>
    </row>
    <row r="274" spans="1:2" x14ac:dyDescent="0.25">
      <c r="A274" s="1" t="s">
        <v>276</v>
      </c>
      <c r="B274" s="36">
        <v>4</v>
      </c>
    </row>
    <row r="275" spans="1:2" x14ac:dyDescent="0.25">
      <c r="A275" s="1" t="s">
        <v>277</v>
      </c>
      <c r="B275" s="36">
        <v>3</v>
      </c>
    </row>
    <row r="276" spans="1:2" x14ac:dyDescent="0.25">
      <c r="A276" s="1" t="s">
        <v>278</v>
      </c>
      <c r="B276" s="36">
        <v>3</v>
      </c>
    </row>
    <row r="277" spans="1:2" x14ac:dyDescent="0.25">
      <c r="A277" s="1" t="s">
        <v>279</v>
      </c>
      <c r="B277" s="36">
        <v>5</v>
      </c>
    </row>
    <row r="278" spans="1:2" x14ac:dyDescent="0.25">
      <c r="A278" s="1" t="s">
        <v>280</v>
      </c>
      <c r="B278" s="36">
        <v>1</v>
      </c>
    </row>
    <row r="279" spans="1:2" x14ac:dyDescent="0.25">
      <c r="A279" s="1" t="s">
        <v>281</v>
      </c>
      <c r="B279" s="36">
        <v>3</v>
      </c>
    </row>
    <row r="280" spans="1:2" x14ac:dyDescent="0.25">
      <c r="A280" s="1" t="s">
        <v>282</v>
      </c>
    </row>
    <row r="281" spans="1:2" x14ac:dyDescent="0.25">
      <c r="A281" s="1" t="s">
        <v>283</v>
      </c>
      <c r="B281" s="36">
        <v>5</v>
      </c>
    </row>
    <row r="282" spans="1:2" x14ac:dyDescent="0.25">
      <c r="A282" s="1" t="s">
        <v>284</v>
      </c>
      <c r="B282" s="36">
        <v>3</v>
      </c>
    </row>
    <row r="283" spans="1:2" x14ac:dyDescent="0.25">
      <c r="A283" s="1" t="s">
        <v>285</v>
      </c>
      <c r="B283" s="36">
        <v>3</v>
      </c>
    </row>
    <row r="284" spans="1:2" x14ac:dyDescent="0.25">
      <c r="A284" s="1" t="s">
        <v>286</v>
      </c>
      <c r="B284" s="36">
        <v>5</v>
      </c>
    </row>
    <row r="285" spans="1:2" x14ac:dyDescent="0.25">
      <c r="A285" s="1" t="s">
        <v>287</v>
      </c>
    </row>
    <row r="286" spans="1:2" x14ac:dyDescent="0.25">
      <c r="A286" s="1" t="s">
        <v>288</v>
      </c>
      <c r="B286" s="36">
        <v>3</v>
      </c>
    </row>
    <row r="287" spans="1:2" x14ac:dyDescent="0.25">
      <c r="A287" s="1" t="s">
        <v>289</v>
      </c>
      <c r="B287" s="36">
        <v>4</v>
      </c>
    </row>
    <row r="288" spans="1:2" x14ac:dyDescent="0.25">
      <c r="A288" s="1" t="s">
        <v>290</v>
      </c>
      <c r="B288" s="36">
        <v>5</v>
      </c>
    </row>
    <row r="289" spans="1:2" x14ac:dyDescent="0.25">
      <c r="A289" s="1" t="s">
        <v>291</v>
      </c>
      <c r="B289" s="36">
        <v>3</v>
      </c>
    </row>
    <row r="290" spans="1:2" x14ac:dyDescent="0.25">
      <c r="A290" s="1" t="s">
        <v>292</v>
      </c>
      <c r="B290" s="36">
        <v>1</v>
      </c>
    </row>
    <row r="291" spans="1:2" x14ac:dyDescent="0.25">
      <c r="A291" s="1" t="s">
        <v>293</v>
      </c>
      <c r="B291" s="36">
        <v>1</v>
      </c>
    </row>
    <row r="292" spans="1:2" x14ac:dyDescent="0.25">
      <c r="A292" s="1" t="s">
        <v>294</v>
      </c>
      <c r="B292" s="36">
        <v>5</v>
      </c>
    </row>
    <row r="293" spans="1:2" x14ac:dyDescent="0.25">
      <c r="A293" s="1" t="s">
        <v>295</v>
      </c>
      <c r="B293" s="36">
        <v>5</v>
      </c>
    </row>
    <row r="294" spans="1:2" x14ac:dyDescent="0.25">
      <c r="A294" s="1" t="s">
        <v>296</v>
      </c>
      <c r="B294" s="36">
        <v>5</v>
      </c>
    </row>
    <row r="295" spans="1:2" x14ac:dyDescent="0.25">
      <c r="A295" s="1" t="s">
        <v>297</v>
      </c>
      <c r="B295" s="36">
        <v>3</v>
      </c>
    </row>
    <row r="296" spans="1:2" x14ac:dyDescent="0.25">
      <c r="A296" s="1" t="s">
        <v>298</v>
      </c>
      <c r="B296" s="36">
        <v>5</v>
      </c>
    </row>
    <row r="297" spans="1:2" x14ac:dyDescent="0.25">
      <c r="A297" s="1" t="s">
        <v>299</v>
      </c>
      <c r="B297" s="36">
        <v>3</v>
      </c>
    </row>
    <row r="298" spans="1:2" x14ac:dyDescent="0.25">
      <c r="A298" s="1" t="s">
        <v>300</v>
      </c>
      <c r="B298" s="36">
        <v>3</v>
      </c>
    </row>
    <row r="299" spans="1:2" x14ac:dyDescent="0.25">
      <c r="A299" s="1" t="s">
        <v>301</v>
      </c>
      <c r="B299" s="36">
        <v>5</v>
      </c>
    </row>
    <row r="300" spans="1:2" x14ac:dyDescent="0.25">
      <c r="A300" s="1" t="s">
        <v>302</v>
      </c>
      <c r="B300" s="36">
        <v>5</v>
      </c>
    </row>
    <row r="301" spans="1:2" x14ac:dyDescent="0.25">
      <c r="A301" s="1" t="s">
        <v>303</v>
      </c>
      <c r="B301" s="36">
        <v>5</v>
      </c>
    </row>
    <row r="302" spans="1:2" x14ac:dyDescent="0.25">
      <c r="A302" s="1" t="s">
        <v>304</v>
      </c>
      <c r="B302" s="36">
        <v>5</v>
      </c>
    </row>
    <row r="303" spans="1:2" x14ac:dyDescent="0.25">
      <c r="A303" s="1" t="s">
        <v>305</v>
      </c>
      <c r="B303" s="36">
        <v>5</v>
      </c>
    </row>
    <row r="304" spans="1:2" x14ac:dyDescent="0.25">
      <c r="A304" s="1" t="s">
        <v>306</v>
      </c>
      <c r="B304" s="36">
        <v>3</v>
      </c>
    </row>
    <row r="305" spans="1:2" x14ac:dyDescent="0.25">
      <c r="A305" s="1" t="s">
        <v>307</v>
      </c>
      <c r="B305" s="36">
        <v>5</v>
      </c>
    </row>
    <row r="306" spans="1:2" x14ac:dyDescent="0.25">
      <c r="A306" s="1" t="s">
        <v>308</v>
      </c>
      <c r="B306" s="36">
        <v>5</v>
      </c>
    </row>
    <row r="307" spans="1:2" x14ac:dyDescent="0.25">
      <c r="A307" s="1" t="s">
        <v>309</v>
      </c>
      <c r="B307" s="36">
        <v>5</v>
      </c>
    </row>
    <row r="308" spans="1:2" x14ac:dyDescent="0.25">
      <c r="A308" s="1" t="s">
        <v>310</v>
      </c>
      <c r="B308" s="36">
        <v>3</v>
      </c>
    </row>
    <row r="309" spans="1:2" x14ac:dyDescent="0.25">
      <c r="A309" s="1" t="s">
        <v>311</v>
      </c>
      <c r="B309" s="36">
        <v>5</v>
      </c>
    </row>
    <row r="310" spans="1:2" x14ac:dyDescent="0.25">
      <c r="A310" s="1" t="s">
        <v>312</v>
      </c>
      <c r="B310" s="36">
        <v>2</v>
      </c>
    </row>
    <row r="311" spans="1:2" x14ac:dyDescent="0.25">
      <c r="A311" s="1" t="s">
        <v>313</v>
      </c>
      <c r="B311" s="36">
        <v>4</v>
      </c>
    </row>
    <row r="312" spans="1:2" x14ac:dyDescent="0.25">
      <c r="A312" s="1" t="s">
        <v>314</v>
      </c>
      <c r="B312" s="36">
        <v>4</v>
      </c>
    </row>
    <row r="313" spans="1:2" x14ac:dyDescent="0.25">
      <c r="A313" s="1" t="s">
        <v>315</v>
      </c>
    </row>
    <row r="314" spans="1:2" x14ac:dyDescent="0.25">
      <c r="A314" s="1" t="s">
        <v>316</v>
      </c>
      <c r="B314" s="36">
        <v>3</v>
      </c>
    </row>
    <row r="315" spans="1:2" x14ac:dyDescent="0.25">
      <c r="A315" s="1" t="s">
        <v>317</v>
      </c>
      <c r="B315" s="36">
        <v>3</v>
      </c>
    </row>
    <row r="316" spans="1:2" x14ac:dyDescent="0.25">
      <c r="A316" s="1" t="s">
        <v>318</v>
      </c>
      <c r="B316" s="36">
        <v>5</v>
      </c>
    </row>
    <row r="317" spans="1:2" x14ac:dyDescent="0.25">
      <c r="A317" s="1" t="s">
        <v>319</v>
      </c>
      <c r="B317" s="36">
        <v>4</v>
      </c>
    </row>
    <row r="318" spans="1:2" x14ac:dyDescent="0.25">
      <c r="A318" s="1" t="s">
        <v>320</v>
      </c>
      <c r="B318" s="36">
        <v>1</v>
      </c>
    </row>
  </sheetData>
  <sheetProtection password="C443" sheet="1" objects="1" scenarios="1"/>
  <printOptions gridLines="1"/>
  <pageMargins left="0.74803149606299213" right="0.74803149606299213" top="0.38" bottom="0.35" header="0.17" footer="0.16"/>
  <pageSetup paperSize="9" scale="40" orientation="portrait" r:id="rId1"/>
  <headerFooter scaleWithDoc="0" alignWithMargins="0">
    <oddHeader>&amp;A&amp;RPage &amp;P</oddHeader>
    <oddFooter>&amp;F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berekening opslag</vt:lpstr>
      <vt:lpstr>data opslag</vt:lpstr>
      <vt:lpstr>berekening overslag</vt:lpstr>
      <vt:lpstr>data overslag</vt:lpstr>
      <vt:lpstr>stuifgevoeligheidsklassen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2006-09-26T08:55:29Z</dcterms:created>
  <dcterms:modified xsi:type="dcterms:W3CDTF">2017-06-08T09:24:11Z</dcterms:modified>
</cp:coreProperties>
</file>