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howts\Desktop\dmo\Na te kijken door Karlien\"/>
    </mc:Choice>
  </mc:AlternateContent>
  <xr:revisionPtr revIDLastSave="0" documentId="13_ncr:1_{741453E0-8596-4578-A84C-93098CB419F1}" xr6:coauthVersionLast="45" xr6:coauthVersionMax="45" xr10:uidLastSave="{00000000-0000-0000-0000-000000000000}"/>
  <bookViews>
    <workbookView xWindow="3624" yWindow="504" windowWidth="22980" windowHeight="10668" xr2:uid="{A509CE55-4BC0-47FA-9FAA-E049E307B345}"/>
  </bookViews>
  <sheets>
    <sheet name="Checklist" sheetId="1" r:id="rId1"/>
    <sheet name="Blad1" sheetId="3"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1" i="1" l="1"/>
  <c r="D82" i="1" s="1"/>
  <c r="E81" i="1"/>
  <c r="E82" i="1" s="1"/>
  <c r="F81" i="1"/>
  <c r="F82" i="1" s="1"/>
  <c r="C81" i="1"/>
  <c r="C82" i="1" s="1"/>
  <c r="G30" i="1"/>
  <c r="G16" i="1" l="1"/>
  <c r="G66" i="1" l="1"/>
  <c r="G15" i="1" l="1"/>
  <c r="G78" i="1"/>
  <c r="G77" i="1"/>
  <c r="G76" i="1"/>
  <c r="G75" i="1"/>
  <c r="G74" i="1"/>
  <c r="G73" i="1"/>
  <c r="G72" i="1"/>
  <c r="G70" i="1"/>
  <c r="G65" i="1"/>
  <c r="G56" i="1"/>
  <c r="G55" i="1"/>
  <c r="G54" i="1"/>
  <c r="G39" i="1"/>
  <c r="G28" i="1"/>
  <c r="G27" i="1"/>
  <c r="G26" i="1" l="1"/>
  <c r="G18" i="1"/>
  <c r="G10" i="1"/>
  <c r="G62" i="1" l="1"/>
  <c r="G59" i="1"/>
  <c r="G58" i="1"/>
  <c r="G57" i="1"/>
  <c r="G69" i="1"/>
  <c r="G68" i="1"/>
  <c r="G67" i="1"/>
  <c r="G60" i="1"/>
  <c r="G61" i="1"/>
  <c r="G47" i="1"/>
  <c r="G40" i="1"/>
  <c r="G32" i="1"/>
  <c r="G24" i="1"/>
  <c r="G23" i="1"/>
  <c r="G22" i="1"/>
  <c r="G12" i="1"/>
  <c r="G11" i="1"/>
  <c r="G48" i="1"/>
  <c r="G33" i="1"/>
  <c r="G31" i="1"/>
  <c r="G29" i="1"/>
  <c r="G20" i="1"/>
  <c r="G19" i="1"/>
  <c r="G17" i="1"/>
  <c r="G14" i="1"/>
  <c r="G13" i="1"/>
  <c r="G9" i="1"/>
  <c r="G83" i="1" l="1"/>
  <c r="C83" i="1" s="1"/>
  <c r="G84" i="1"/>
  <c r="C84" i="1" s="1"/>
  <c r="G85" i="1"/>
  <c r="C85" i="1" s="1"/>
  <c r="C86" i="1" l="1"/>
  <c r="C87" i="1" s="1"/>
</calcChain>
</file>

<file path=xl/sharedStrings.xml><?xml version="1.0" encoding="utf-8"?>
<sst xmlns="http://schemas.openxmlformats.org/spreadsheetml/2006/main" count="169" uniqueCount="124">
  <si>
    <t>C</t>
  </si>
  <si>
    <t>NC</t>
  </si>
  <si>
    <t>NVT</t>
  </si>
  <si>
    <t>NU</t>
  </si>
  <si>
    <t>1.</t>
  </si>
  <si>
    <t>Het slachthuis beschikt over passende voorzieningen en installaties om de dieren uit de vervoermiddelen te laden.</t>
  </si>
  <si>
    <t>2.</t>
  </si>
  <si>
    <t>De kisten of containers waarin de dieren zich bevinden zijn in een goede staat.</t>
  </si>
  <si>
    <t>3.</t>
  </si>
  <si>
    <t>De kisten of containers vertonen een aanvaardbare beladingsdichtheid.</t>
  </si>
  <si>
    <t>4.</t>
  </si>
  <si>
    <t>De dieren worden zo snel mogelijk na aankomst uitgeladen en vervolgens zonder onnodige vertraging geslacht. De welzijnsomstandigheden van elke zending dieren worden systematisch bij aankomst beoordeeld om de prioriteiten in kaart te kunnen brengen.</t>
  </si>
  <si>
    <t>5.</t>
  </si>
  <si>
    <t>Bij het slachten wordt voorrang verleend aan dieren met welzijnsproblemen. Indien dit niet mogelijk is worden maatregelen getroffen om hun lijden te verlichten.</t>
  </si>
  <si>
    <t>6.</t>
  </si>
  <si>
    <t>7.</t>
  </si>
  <si>
    <t>De kratten of containers met dieren worden rustige behandeld en worden zoveel mogelijk horizontaal gehouden. Er wordt niet mee gegooid en men laat ze niet vallen.</t>
  </si>
  <si>
    <t>8.</t>
  </si>
  <si>
    <t>9.</t>
  </si>
  <si>
    <t>De toestand en gezondheid van de ondergebrachte dieren worden periodiek gecontroleerd.</t>
  </si>
  <si>
    <t>10.</t>
  </si>
  <si>
    <t>11.</t>
  </si>
  <si>
    <t>12.</t>
  </si>
  <si>
    <t>In het algemeen wordt de dieren elke vermijdbare vorm van pijn, spanning of lijden bespaard.</t>
  </si>
  <si>
    <t>De dieren worden correct gefixeerd.</t>
  </si>
  <si>
    <t>De dieren worden voor het slachten bedwelmd volgens een toegelaten methode. Methoden die niet de onmiddellijk dood tot gevolg hebben (eenvoudige bedwelming), worden zo spoedig mogelijk gevolgd door een methode die de dood garandeert, zoals verbloeding.</t>
  </si>
  <si>
    <t>De operator zorgt ervoor dat alle apparatuur voor het fixeren of bedwelmen van dieren onderhouden en gecontroleerd wordt volgens de instructies van de producent door personen die daartoe specifiek zijn opgeleid.</t>
  </si>
  <si>
    <t>Er is onmiddellijk gebruiksklare reserve bedwelmingsapparatuur beschikbaar.</t>
  </si>
  <si>
    <t>Wanneer het bedwelmen, het aanhaken, het ophangen en het laten verbloeden van de dieren door één persoon worden uitgevoerd, moet die persoon al deze handelingen achtereenvolgens bij één dier hebben uitgevoerd voordat hij met de uitvoering daarvan bij een ander dier begint.</t>
  </si>
  <si>
    <t>De uitrusting voor elektrische bedwelming is voorzien van een systeem dat voor elk bedwelmd dier de cruciale elektrische parameters toont. Dit systeem moet voor het personeel duidelijk zichtbaar zijn en moet een duidelijk zichtbaar en hoorbaar signaal geven indien de duur van de blootstelling zakt tot onder het vereiste niveau.</t>
  </si>
  <si>
    <t>Dieren mogen niet worden aangehaakt als zij te klein zijn voor de waterbadbedwelmer of indien het aanhaken naar alle waarschijnlijkheid tot pijn lijdt dan wel de bestaande pijn vergroot (zoals bij zichtbaar gewonde dieren). In dergelijke gevallen worden deze dieren op een andere toegelaten manier gedood.</t>
  </si>
  <si>
    <t>13.</t>
  </si>
  <si>
    <t>De aanhaaklijnen zijn zodanig ontworpen en geplaatst dat de dieren die eraan worden gehangen, nergens door belemmerd worden en de stress voor de dieren tot een minimum gereduceerd wordt.</t>
  </si>
  <si>
    <t>14.</t>
  </si>
  <si>
    <t>De omvang en de vorm van de metalen haken zijn afgestemd op de poten van het te slachten pluimvee zodat een elektrisch contact gewaarborgd is zonder dat de dieren daardoor pijn lijden. De haken worden natgemaakt en de dieren worden met beide poten aangehaakt.</t>
  </si>
  <si>
    <t>15.</t>
  </si>
  <si>
    <t>Het waterpeil van het waterbad wordt goed geregeld zodanig dat er een goed contact met de kop van de dieren is.</t>
  </si>
  <si>
    <t>16.</t>
  </si>
  <si>
    <t>Er worden geen pre-stun shocks toegediend.</t>
  </si>
  <si>
    <t>17.</t>
  </si>
  <si>
    <t>In geval van een defect of panne worden de dieren die zich aan de aanhaaklijn of in de bedwelmingsapparatuur bevinden zo snel mogelijk afgehaakt of gedood.</t>
  </si>
  <si>
    <t>18.</t>
  </si>
  <si>
    <t>Vanaf het punt van het aanhaken van de vogels totdat zij  de waterbadbedwelmer ingaan, is er een voorziening aangebracht die met de borst van de dieren in aanraking komt om hen te kalmeren.</t>
  </si>
  <si>
    <t>19.</t>
  </si>
  <si>
    <t>Bij CO2-bedwelming is de bedwelmingsruimte voorzien van apparaten waarmee de concentratie koolstofdioxide kan worden gemeten op de plaats van maximale expositie aan het gas. Deze apparaten moeten een duidelijk zichtbaar en hoorbaar waarschuwingssignaal geven wanneer de concentratie koolstofdioxide onder het vereiste niveau daalt.</t>
  </si>
  <si>
    <t>20.</t>
  </si>
  <si>
    <t>Bij gasbedwelming kunnen de dieren zelfs bij de maximaal toegestane verwerkingscapaciteit nog gaan liggen zonder dat zij over elkaar heen komen te liggen.</t>
  </si>
  <si>
    <t>21.</t>
  </si>
  <si>
    <t>Bij het verbloeden worden systematisch de twee halsslagaders of de toevoerende bloedvaten doorgesneden.</t>
  </si>
  <si>
    <t>22.</t>
  </si>
  <si>
    <t>Bij gebruik van automatische halsafsnijders is manuele hulp beschikbaar en permanent aanwezig tijdens het verbloeden.</t>
  </si>
  <si>
    <t>23.</t>
  </si>
  <si>
    <t>Verdere uitslachting of broeiing vindt alleen plaats nadat is vastgesteld dat het dier geen tekenen van leven meer vertoont.</t>
  </si>
  <si>
    <t>De activiteiten in het slachthuis worden uitgevoerd volgens de standaardwerkwijzen die door het slachthuis werden opgesteld.</t>
  </si>
  <si>
    <t>De operator heeft een functionaris voor het dierenwelzijn aangeduid en deze voert zijn taak naar behoren uit.</t>
  </si>
  <si>
    <t>De functionaris voor het dierenwelzijn kan aantonen dat er een monitoring van de bedwelming wordt uitgevoerd.</t>
  </si>
  <si>
    <t>De functionaris voor het dierenwelzijn houdt een register bij van de maatregelen ter verbetering van het dierenwelzijn.</t>
  </si>
  <si>
    <t xml:space="preserve">De bedwelming brengt het dier in een staat van volledige bewusteloosheid en de toestand van bewusteloosheid en gevoelloosheid wordt aangehouden tot bij het dier de dood is ingetreden. </t>
  </si>
  <si>
    <t>Het personeel gaat na of de dieren voldoende bedwelmd zijn vooraleer verder te gaan.</t>
  </si>
  <si>
    <t>c.      Cervicale dislocatie - percuterende slag op de kop</t>
  </si>
  <si>
    <t>Het doden van dieren en de daarmee verband houdende activiteiten worden uitgevoerd door personeel dat voldoende bekwaam en voldoende talrijk is om alle taken correct uit te voeren.</t>
  </si>
  <si>
    <t xml:space="preserve">2. </t>
  </si>
  <si>
    <t>De personen die het doden van dieren en de daarmee verband houdende activiteiten uitvoeren, zijn in het bezit van een getuigschrift van vakbekwaamheid.</t>
  </si>
  <si>
    <t>De onregelmatigheden inzake dierenwelzijn worden door de slachthuisoperator teruggekoppeld naar de kweker/vervoerder.</t>
  </si>
  <si>
    <t>Cervicale dislocatie en de percuterende slag op de kop worden alleen gebruikt als back-upmethode en niet als routine.</t>
  </si>
  <si>
    <t>Als een van deze methoden gebruikt wordt, worden de handelingen correct uitgevoerd.</t>
  </si>
  <si>
    <t>24.</t>
  </si>
  <si>
    <t>25.</t>
  </si>
  <si>
    <t>26.</t>
  </si>
  <si>
    <t>Bij gebruik van elektrische bedwelming (uitsluitend kop) is de stroomsterkte voldoende.</t>
  </si>
  <si>
    <t>Bij gebruik van elektrische bedwelming d.m.v. een waterbad is de stroomsterkte voldoende.</t>
  </si>
  <si>
    <t xml:space="preserve">Indien een dier nog bij bewustzijn blijkt te zijn, wordt dit onmiddellijk opnieuw bedwelmd. </t>
  </si>
  <si>
    <t>Er worden geen verdere handelingen gesteld met dieren die nog bij bewustzijn zijn.</t>
  </si>
  <si>
    <t>27.</t>
  </si>
  <si>
    <t>28.</t>
  </si>
  <si>
    <t>Slachthuis</t>
  </si>
  <si>
    <t>Datum</t>
  </si>
  <si>
    <t>Gecontroleerde diersoort</t>
  </si>
  <si>
    <t xml:space="preserve">Beginuur </t>
  </si>
  <si>
    <t>Uitgevoerd door</t>
  </si>
  <si>
    <t>Einduur</t>
  </si>
  <si>
    <t>Checklist controle dierenwelzijn - Pluimvee en konijnen</t>
  </si>
  <si>
    <t>x</t>
  </si>
  <si>
    <t>A.      Mechanische methoden</t>
  </si>
  <si>
    <t xml:space="preserve">a.       Penetrerend penschiettoestel </t>
  </si>
  <si>
    <t xml:space="preserve">b.       Niet-penetrerend penschiettoestel </t>
  </si>
  <si>
    <t>b. Bedwelming d.m.v. elektrisch waterbad</t>
  </si>
  <si>
    <t>B. Elektrische bedwelming</t>
  </si>
  <si>
    <t>C.      Bedwelming d.m.v. gas</t>
  </si>
  <si>
    <t>Gasconcentratie en blootstellingsduur wordt voortdurend gemeten, weergegeven en geregistreerd. Zichtbaar en hoorbaar waarschuwingssignaal wanneer de concentratie onder het vereiste niveau daalt. De gegevens worden 1 jaar bewaard.</t>
  </si>
  <si>
    <t>Formuleberekening</t>
  </si>
  <si>
    <t>Indien containers op elkaar worden geplaatst, worden voorzorgsmaatregelen genomen om:
a) de hoeveelheid urine en uitwerpselen die op de dieren in de lagere containers valt, te beperken
b) de stabiliteit van de containers te waarborgen
c) te waarborgen dat de ventilatie niet belemmerd wordt</t>
  </si>
  <si>
    <t>Het slachthuis beschikt over een voldoende grote wachtruimte die bescherming biedt tegen ongunstige weersomstandigheden. Er is een adequate ventilatie, voldoende licht en de dieren kunnen niet ontsnappen.</t>
  </si>
  <si>
    <t>Dieren die niet binnen de 12 uur na aankomst worden geslacht, moeten voeder en drinken krijgen.</t>
  </si>
  <si>
    <t>De dieren  blijven niet vastzitten in de kisten, containers of aan de infrastructuur van de slachtlijn.</t>
  </si>
  <si>
    <t>De dieren worden na fixatie onmiddellijk bedwelmd.</t>
  </si>
  <si>
    <t>Concentratie</t>
  </si>
  <si>
    <t>I. Afladen en de wachtruimte</t>
  </si>
  <si>
    <t>III. Bedwelming en verbloeding</t>
  </si>
  <si>
    <t>IV. Personeel</t>
  </si>
  <si>
    <t>Stroomsterkte (A):</t>
  </si>
  <si>
    <t>Frequentie (Hz):</t>
  </si>
  <si>
    <t>Spanning (V):</t>
  </si>
  <si>
    <t>Tijd (s):</t>
  </si>
  <si>
    <t>a. Elektrische bedwelming (uitsluitend kop)</t>
  </si>
  <si>
    <t>De apparatuur voor waterbadbedwelming is voorzien van een systeem dat de gegevens van de cruciale elektrische parameters toont en registreert. Deze gegevens worden ten minste één jaar bewaard.</t>
  </si>
  <si>
    <t>De fixatie-uitrusting is zodanig ontworpen dat: 
a) de methoden voor het bedwelmen en doden optimaal kunnen worden toegepast 
b) letsel of kneuzingen bij de dieren worden voorkomen 
c) eventuele worstelingen om los te komen zoveel mogelijk worden beperkt 
d) het fixeren zo kort mogelijk duurt.</t>
  </si>
  <si>
    <t>Duid aan wat de gebruikte bedwelmingsmethode is.</t>
  </si>
  <si>
    <t>Vul de stroomsterkte in A in</t>
  </si>
  <si>
    <t>Vul de frequentie in Hz in</t>
  </si>
  <si>
    <t>Vul de spanning in V in</t>
  </si>
  <si>
    <t>Vul de tijd in s in</t>
  </si>
  <si>
    <t>Duid aan indien van toepassing</t>
  </si>
  <si>
    <t>II. Fixatie (indien de fixatie-uitrusting wordt gebruikt)</t>
  </si>
  <si>
    <t>Vul de concentratie in</t>
  </si>
  <si>
    <t>Aantal C/NC/NVT/NU (wordt automatisch ingevuld)</t>
  </si>
  <si>
    <t>Vul elke rij in met een 'x', tenzij anders vermeld.</t>
  </si>
  <si>
    <t>Onderstaande tabel wordt automatisch ingevuld</t>
  </si>
  <si>
    <t xml:space="preserve">Aantal C/NC/NVT/NU </t>
  </si>
  <si>
    <t xml:space="preserve">Aantal NC met waarde 1 </t>
  </si>
  <si>
    <t>Aantal NC met waarde 2</t>
  </si>
  <si>
    <t>Aantal NC met waarde 3</t>
  </si>
  <si>
    <t>% NC</t>
  </si>
  <si>
    <t>Opmerkingen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</si>
</sst>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6" x14ac:knownFonts="1">
    <font>
      <sz val="11"/>
      <color theme="1"/>
      <name val="Calibri"/>
      <family val="2"/>
      <scheme val="minor"/>
    </font>
    <font>
      <b/>
      <sz val="11"/>
      <color theme="1"/>
      <name val="Calibri"/>
      <family val="2"/>
      <scheme val="minor"/>
    </font>
    <font>
      <sz val="11"/>
      <color theme="1"/>
      <name val="Calibri"/>
      <family val="2"/>
      <scheme val="minor"/>
    </font>
    <font>
      <sz val="8"/>
      <name val="Calibri"/>
      <family val="2"/>
      <scheme val="minor"/>
    </font>
    <font>
      <b/>
      <sz val="14"/>
      <color theme="1"/>
      <name val="Calibri"/>
      <family val="2"/>
      <scheme val="minor"/>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79995117038483843"/>
        <bgColor auto="1"/>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style="medium">
        <color indexed="64"/>
      </bottom>
      <diagonal/>
    </border>
  </borders>
  <cellStyleXfs count="2">
    <xf numFmtId="0" fontId="0" fillId="0" borderId="0"/>
    <xf numFmtId="9" fontId="2" fillId="0" borderId="0" applyFont="0" applyFill="0" applyBorder="0" applyAlignment="0" applyProtection="0"/>
  </cellStyleXfs>
  <cellXfs count="91">
    <xf numFmtId="0" fontId="0" fillId="0" borderId="0" xfId="0"/>
    <xf numFmtId="0" fontId="0" fillId="2" borderId="5" xfId="0" applyFill="1" applyBorder="1" applyAlignment="1">
      <alignment vertical="center" wrapText="1"/>
    </xf>
    <xf numFmtId="0" fontId="0" fillId="2" borderId="6" xfId="0" applyFill="1" applyBorder="1" applyAlignment="1">
      <alignment vertical="center" wrapText="1"/>
    </xf>
    <xf numFmtId="0" fontId="0" fillId="2" borderId="6" xfId="0" applyFill="1" applyBorder="1" applyAlignment="1">
      <alignment horizontal="center" vertical="center" wrapText="1"/>
    </xf>
    <xf numFmtId="0" fontId="0" fillId="2" borderId="1" xfId="0" applyFill="1" applyBorder="1" applyAlignment="1">
      <alignment vertical="center" wrapText="1"/>
    </xf>
    <xf numFmtId="0" fontId="0" fillId="2" borderId="2" xfId="0" applyFill="1" applyBorder="1" applyAlignment="1">
      <alignment horizontal="center" vertical="center"/>
    </xf>
    <xf numFmtId="0" fontId="0" fillId="2" borderId="0" xfId="0" applyFill="1" applyBorder="1"/>
    <xf numFmtId="0" fontId="0" fillId="2" borderId="0" xfId="0" applyFill="1"/>
    <xf numFmtId="0" fontId="0" fillId="2" borderId="9" xfId="0" applyFill="1" applyBorder="1" applyAlignment="1">
      <alignment vertical="center" wrapText="1"/>
    </xf>
    <xf numFmtId="0" fontId="0" fillId="2" borderId="7" xfId="0" applyFill="1" applyBorder="1" applyAlignment="1">
      <alignment vertical="center" wrapText="1"/>
    </xf>
    <xf numFmtId="0" fontId="1" fillId="2" borderId="4" xfId="0" applyFont="1" applyFill="1" applyBorder="1" applyAlignment="1">
      <alignment vertical="center" wrapText="1"/>
    </xf>
    <xf numFmtId="0" fontId="1" fillId="2" borderId="1" xfId="0" applyFont="1" applyFill="1" applyBorder="1" applyAlignment="1">
      <alignment vertical="center" wrapText="1"/>
    </xf>
    <xf numFmtId="0" fontId="0" fillId="2" borderId="9" xfId="0" applyFill="1" applyBorder="1" applyAlignment="1">
      <alignment horizontal="center" vertical="center"/>
    </xf>
    <xf numFmtId="0" fontId="0" fillId="2" borderId="5" xfId="0" applyFill="1" applyBorder="1" applyAlignment="1">
      <alignment horizontal="center" vertical="center" wrapText="1"/>
    </xf>
    <xf numFmtId="0" fontId="0" fillId="2" borderId="2" xfId="0" applyFill="1" applyBorder="1" applyAlignment="1">
      <alignment vertical="center" wrapText="1"/>
    </xf>
    <xf numFmtId="0" fontId="0" fillId="2" borderId="8" xfId="0" applyFill="1" applyBorder="1" applyAlignment="1">
      <alignment vertical="center" wrapText="1"/>
    </xf>
    <xf numFmtId="0" fontId="0" fillId="2" borderId="8" xfId="0" applyFill="1" applyBorder="1" applyAlignment="1">
      <alignment horizontal="center" vertical="center" wrapText="1"/>
    </xf>
    <xf numFmtId="0" fontId="0" fillId="2" borderId="7" xfId="0" applyFill="1" applyBorder="1" applyAlignment="1">
      <alignment horizontal="left" vertical="center" wrapText="1"/>
    </xf>
    <xf numFmtId="0" fontId="0" fillId="2" borderId="1" xfId="0" applyFill="1" applyBorder="1" applyAlignment="1">
      <alignment horizontal="center" vertical="center" wrapText="1"/>
    </xf>
    <xf numFmtId="0" fontId="1" fillId="2" borderId="2" xfId="0" applyFont="1" applyFill="1" applyBorder="1" applyAlignment="1">
      <alignment horizontal="center"/>
    </xf>
    <xf numFmtId="0" fontId="1" fillId="2" borderId="7" xfId="0" applyFont="1" applyFill="1" applyBorder="1" applyAlignment="1">
      <alignment horizontal="left" vertical="center" wrapText="1"/>
    </xf>
    <xf numFmtId="0" fontId="1" fillId="2" borderId="11" xfId="0" applyFont="1" applyFill="1" applyBorder="1" applyAlignment="1">
      <alignment vertical="center" wrapText="1"/>
    </xf>
    <xf numFmtId="0" fontId="1" fillId="2" borderId="1" xfId="0" applyFont="1" applyFill="1" applyBorder="1" applyAlignment="1">
      <alignment horizontal="center"/>
    </xf>
    <xf numFmtId="0" fontId="0" fillId="2" borderId="3" xfId="0" applyFill="1" applyBorder="1"/>
    <xf numFmtId="0" fontId="0" fillId="2" borderId="0" xfId="0" applyFill="1" applyAlignment="1">
      <alignment horizontal="center"/>
    </xf>
    <xf numFmtId="0" fontId="0" fillId="2" borderId="9" xfId="0" applyFill="1" applyBorder="1" applyAlignment="1">
      <alignment horizontal="center" vertical="center"/>
    </xf>
    <xf numFmtId="0" fontId="0" fillId="2" borderId="7" xfId="0" applyFill="1" applyBorder="1" applyAlignment="1">
      <alignment horizontal="center" vertical="center"/>
    </xf>
    <xf numFmtId="0" fontId="0" fillId="2" borderId="10" xfId="0" applyFill="1" applyBorder="1" applyAlignment="1">
      <alignment vertical="center" wrapText="1"/>
    </xf>
    <xf numFmtId="0" fontId="0" fillId="2" borderId="6" xfId="0" applyFill="1" applyBorder="1" applyAlignment="1">
      <alignment vertical="center" wrapText="1"/>
    </xf>
    <xf numFmtId="0" fontId="0" fillId="2" borderId="8" xfId="0" applyFill="1" applyBorder="1" applyAlignment="1">
      <alignment vertical="center" wrapText="1"/>
    </xf>
    <xf numFmtId="0" fontId="0" fillId="2" borderId="5" xfId="0" applyFill="1" applyBorder="1" applyAlignment="1">
      <alignment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2" borderId="0" xfId="0" applyFill="1" applyAlignment="1">
      <alignment vertical="top"/>
    </xf>
    <xf numFmtId="0" fontId="0" fillId="0" borderId="0" xfId="0" applyAlignment="1">
      <alignment vertical="top"/>
    </xf>
    <xf numFmtId="0" fontId="0" fillId="2" borderId="0" xfId="0" applyFill="1" applyBorder="1" applyAlignment="1">
      <alignment horizontal="center" vertical="center" wrapText="1"/>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0" fontId="1" fillId="2" borderId="0" xfId="0" applyFont="1" applyFill="1" applyBorder="1" applyAlignment="1">
      <alignment horizontal="center"/>
    </xf>
    <xf numFmtId="0" fontId="1" fillId="3" borderId="1" xfId="0" applyFont="1" applyFill="1" applyBorder="1" applyAlignment="1">
      <alignment horizontal="left" vertical="center" wrapText="1"/>
    </xf>
    <xf numFmtId="0" fontId="0" fillId="4" borderId="2" xfId="0" applyFill="1" applyBorder="1" applyAlignment="1">
      <alignment horizontal="center" vertical="center"/>
    </xf>
    <xf numFmtId="0" fontId="0" fillId="4" borderId="3" xfId="0" applyFill="1" applyBorder="1" applyAlignment="1">
      <alignment horizontal="center" vertical="center" wrapText="1"/>
    </xf>
    <xf numFmtId="0" fontId="1" fillId="4" borderId="1" xfId="0" applyFont="1" applyFill="1" applyBorder="1" applyAlignment="1">
      <alignment vertical="top" wrapText="1"/>
    </xf>
    <xf numFmtId="0" fontId="0" fillId="0" borderId="1" xfId="0" applyBorder="1" applyAlignment="1">
      <alignment horizontal="left" vertical="top"/>
    </xf>
    <xf numFmtId="14" fontId="0" fillId="0" borderId="1" xfId="0" applyNumberFormat="1" applyBorder="1" applyAlignment="1">
      <alignment horizontal="left" vertical="top"/>
    </xf>
    <xf numFmtId="164" fontId="0" fillId="0" borderId="1" xfId="0" applyNumberFormat="1" applyBorder="1" applyAlignment="1">
      <alignment horizontal="left" vertical="top"/>
    </xf>
    <xf numFmtId="0" fontId="4" fillId="4" borderId="0" xfId="0" applyFont="1" applyFill="1" applyAlignment="1">
      <alignment vertical="top"/>
    </xf>
    <xf numFmtId="0" fontId="0" fillId="2" borderId="1" xfId="0" applyFill="1" applyBorder="1" applyAlignment="1">
      <alignment horizontal="left" vertical="center" wrapText="1" indent="3"/>
    </xf>
    <xf numFmtId="0" fontId="0" fillId="2" borderId="1" xfId="0" applyFill="1" applyBorder="1" applyAlignment="1">
      <alignment horizontal="left" indent="3"/>
    </xf>
    <xf numFmtId="0" fontId="0" fillId="2" borderId="1" xfId="0" applyFont="1" applyFill="1" applyBorder="1" applyAlignment="1">
      <alignment horizontal="left" vertical="center" wrapText="1" indent="3"/>
    </xf>
    <xf numFmtId="0" fontId="0" fillId="0" borderId="5" xfId="0" applyFont="1" applyFill="1" applyBorder="1" applyAlignment="1">
      <alignment horizontal="left" vertical="center" wrapText="1"/>
    </xf>
    <xf numFmtId="0" fontId="0" fillId="2" borderId="2" xfId="0" applyFill="1" applyBorder="1" applyAlignment="1">
      <alignment horizontal="left" vertical="center" wrapText="1" indent="5"/>
    </xf>
    <xf numFmtId="0" fontId="1" fillId="4" borderId="1" xfId="0" applyFont="1" applyFill="1" applyBorder="1" applyAlignment="1">
      <alignment horizontal="center" vertical="center" wrapText="1"/>
    </xf>
    <xf numFmtId="9" fontId="1" fillId="2" borderId="1" xfId="0" applyNumberFormat="1" applyFont="1" applyFill="1" applyBorder="1" applyAlignment="1">
      <alignment horizontal="center"/>
    </xf>
    <xf numFmtId="0" fontId="0" fillId="0" borderId="1" xfId="0" applyFill="1" applyBorder="1" applyAlignment="1">
      <alignment vertical="center" wrapText="1"/>
    </xf>
    <xf numFmtId="0" fontId="1" fillId="3" borderId="11" xfId="0" applyFont="1" applyFill="1" applyBorder="1" applyAlignment="1">
      <alignment vertical="center" wrapText="1"/>
    </xf>
    <xf numFmtId="0" fontId="1" fillId="3" borderId="6" xfId="0" applyFont="1" applyFill="1" applyBorder="1" applyAlignment="1">
      <alignment vertical="center" wrapText="1"/>
    </xf>
    <xf numFmtId="0" fontId="0" fillId="5" borderId="3" xfId="0" applyFill="1" applyBorder="1" applyAlignment="1">
      <alignment vertical="center" wrapText="1"/>
    </xf>
    <xf numFmtId="0" fontId="0" fillId="5" borderId="3" xfId="0" applyFill="1" applyBorder="1" applyAlignment="1">
      <alignment horizontal="center" vertical="center"/>
    </xf>
    <xf numFmtId="0" fontId="1" fillId="3" borderId="2" xfId="0" applyFont="1" applyFill="1" applyBorder="1" applyAlignment="1">
      <alignment horizontal="left" vertical="center" wrapText="1" indent="3"/>
    </xf>
    <xf numFmtId="0" fontId="0" fillId="5" borderId="3" xfId="0" applyFill="1" applyBorder="1" applyAlignment="1">
      <alignment horizontal="center" vertical="center" wrapText="1"/>
    </xf>
    <xf numFmtId="0" fontId="1" fillId="3" borderId="2" xfId="0" applyFont="1" applyFill="1" applyBorder="1" applyAlignment="1">
      <alignment horizontal="left" indent="3"/>
    </xf>
    <xf numFmtId="0" fontId="0" fillId="4" borderId="2" xfId="0" applyFill="1" applyBorder="1"/>
    <xf numFmtId="0" fontId="1" fillId="2" borderId="3" xfId="0" applyFont="1" applyFill="1" applyBorder="1" applyAlignment="1">
      <alignment horizontal="center"/>
    </xf>
    <xf numFmtId="0" fontId="0" fillId="2" borderId="13" xfId="0" applyFill="1" applyBorder="1"/>
    <xf numFmtId="0" fontId="1" fillId="2" borderId="9" xfId="0" applyFont="1" applyFill="1" applyBorder="1" applyAlignment="1">
      <alignment horizontal="center"/>
    </xf>
    <xf numFmtId="0" fontId="1" fillId="2" borderId="12" xfId="0" applyFont="1" applyFill="1" applyBorder="1" applyAlignment="1">
      <alignment horizontal="center"/>
    </xf>
    <xf numFmtId="0" fontId="0" fillId="2" borderId="11" xfId="0" applyFill="1" applyBorder="1"/>
    <xf numFmtId="0" fontId="0" fillId="2" borderId="0" xfId="0" applyFill="1" applyBorder="1" applyAlignment="1">
      <alignment vertical="center" wrapText="1"/>
    </xf>
    <xf numFmtId="0" fontId="0" fillId="2" borderId="0" xfId="0" applyFill="1" applyBorder="1" applyAlignment="1">
      <alignment horizontal="center" vertical="center"/>
    </xf>
    <xf numFmtId="0" fontId="0" fillId="2" borderId="4" xfId="0" applyFill="1" applyBorder="1" applyAlignment="1">
      <alignment vertical="center" wrapText="1"/>
    </xf>
    <xf numFmtId="0" fontId="0" fillId="2" borderId="4" xfId="0" applyFill="1" applyBorder="1" applyAlignment="1">
      <alignment horizontal="center" vertical="center" wrapText="1"/>
    </xf>
    <xf numFmtId="0" fontId="0" fillId="2" borderId="1" xfId="0" applyFill="1" applyBorder="1" applyAlignment="1">
      <alignment horizontal="center" vertical="center"/>
    </xf>
    <xf numFmtId="0" fontId="1" fillId="0" borderId="1" xfId="0" applyFont="1" applyFill="1" applyBorder="1" applyAlignment="1">
      <alignment horizontal="center"/>
    </xf>
    <xf numFmtId="9" fontId="1" fillId="2" borderId="1" xfId="1" applyFont="1" applyFill="1" applyBorder="1"/>
    <xf numFmtId="0" fontId="1" fillId="2" borderId="0" xfId="0" applyFont="1" applyFill="1" applyBorder="1" applyAlignment="1">
      <alignment vertical="center" wrapText="1"/>
    </xf>
    <xf numFmtId="0" fontId="0"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2"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4" xfId="0" applyFont="1" applyFill="1" applyBorder="1" applyAlignment="1">
      <alignment horizontal="left"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1" fillId="2" borderId="0" xfId="0" applyFont="1" applyFill="1"/>
    <xf numFmtId="0" fontId="0" fillId="2" borderId="0" xfId="0" applyFill="1" applyAlignment="1">
      <alignment horizontal="left" vertical="top"/>
    </xf>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14" xfId="0" applyFill="1" applyBorder="1" applyAlignment="1">
      <alignment horizontal="left" vertical="top"/>
    </xf>
  </cellXfs>
  <cellStyles count="2">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2B403-A486-4F47-959C-86179AD2FC0D}">
  <dimension ref="A1:H91"/>
  <sheetViews>
    <sheetView showGridLines="0" showRowColHeaders="0" tabSelected="1" topLeftCell="A83" zoomScale="110" zoomScaleNormal="110" workbookViewId="0">
      <selection activeCell="A91" sqref="A91:E91"/>
    </sheetView>
  </sheetViews>
  <sheetFormatPr defaultRowHeight="14.4" x14ac:dyDescent="0.3"/>
  <cols>
    <col min="1" max="1" width="12.5546875" style="7" customWidth="1"/>
    <col min="2" max="2" width="73.77734375" style="7" customWidth="1"/>
    <col min="3" max="3" width="10.77734375" style="7" customWidth="1"/>
    <col min="4" max="4" width="10.77734375" style="24" customWidth="1"/>
    <col min="5" max="6" width="10.77734375" style="7" customWidth="1"/>
    <col min="7" max="7" width="8.88671875" style="7" hidden="1" customWidth="1"/>
    <col min="8" max="8" width="8.88671875" style="6"/>
    <col min="9" max="16384" width="8.88671875" style="7"/>
  </cols>
  <sheetData>
    <row r="1" spans="1:7" ht="18" x14ac:dyDescent="0.3">
      <c r="A1" s="33"/>
      <c r="B1" s="46" t="s">
        <v>81</v>
      </c>
      <c r="C1"/>
      <c r="D1"/>
      <c r="E1"/>
      <c r="F1"/>
    </row>
    <row r="2" spans="1:7" ht="15" thickBot="1" x14ac:dyDescent="0.35">
      <c r="A2" s="34"/>
      <c r="B2" s="34"/>
      <c r="C2"/>
      <c r="D2"/>
      <c r="E2"/>
      <c r="F2"/>
    </row>
    <row r="3" spans="1:7" ht="15" thickBot="1" x14ac:dyDescent="0.35">
      <c r="A3" s="42" t="s">
        <v>75</v>
      </c>
      <c r="B3" s="43"/>
      <c r="C3"/>
      <c r="D3" s="42" t="s">
        <v>76</v>
      </c>
      <c r="E3" s="44"/>
      <c r="F3"/>
    </row>
    <row r="4" spans="1:7" ht="29.4" thickBot="1" x14ac:dyDescent="0.35">
      <c r="A4" s="42" t="s">
        <v>77</v>
      </c>
      <c r="B4" s="43"/>
      <c r="C4"/>
      <c r="D4" s="42" t="s">
        <v>78</v>
      </c>
      <c r="E4" s="45"/>
      <c r="F4"/>
    </row>
    <row r="5" spans="1:7" ht="29.4" thickBot="1" x14ac:dyDescent="0.35">
      <c r="A5" s="42" t="s">
        <v>79</v>
      </c>
      <c r="B5" s="43"/>
      <c r="C5"/>
      <c r="D5" s="42" t="s">
        <v>80</v>
      </c>
      <c r="E5" s="45"/>
      <c r="F5"/>
    </row>
    <row r="6" spans="1:7" x14ac:dyDescent="0.3">
      <c r="A6" s="34"/>
      <c r="B6" s="34"/>
      <c r="C6"/>
      <c r="D6"/>
      <c r="E6"/>
      <c r="F6"/>
    </row>
    <row r="7" spans="1:7" ht="15" thickBot="1" x14ac:dyDescent="0.35">
      <c r="A7" s="33"/>
      <c r="B7" s="33"/>
      <c r="C7" s="7" t="s">
        <v>116</v>
      </c>
    </row>
    <row r="8" spans="1:7" ht="15" thickBot="1" x14ac:dyDescent="0.35">
      <c r="A8" s="81" t="s">
        <v>97</v>
      </c>
      <c r="B8" s="82"/>
      <c r="C8" s="52" t="s">
        <v>0</v>
      </c>
      <c r="D8" s="52" t="s">
        <v>1</v>
      </c>
      <c r="E8" s="52" t="s">
        <v>2</v>
      </c>
      <c r="F8" s="52" t="s">
        <v>3</v>
      </c>
      <c r="G8" s="41"/>
    </row>
    <row r="9" spans="1:7" ht="29.4" thickBot="1" x14ac:dyDescent="0.35">
      <c r="A9" s="32" t="s">
        <v>4</v>
      </c>
      <c r="B9" s="4" t="s">
        <v>5</v>
      </c>
      <c r="C9" s="2"/>
      <c r="D9" s="3"/>
      <c r="E9" s="2"/>
      <c r="F9" s="2"/>
      <c r="G9" s="5">
        <f>IF(D9="x",1,0)</f>
        <v>0</v>
      </c>
    </row>
    <row r="10" spans="1:7" ht="15" thickBot="1" x14ac:dyDescent="0.35">
      <c r="A10" s="32" t="s">
        <v>6</v>
      </c>
      <c r="B10" s="4" t="s">
        <v>7</v>
      </c>
      <c r="C10" s="2"/>
      <c r="D10" s="3"/>
      <c r="E10" s="2"/>
      <c r="F10" s="2"/>
      <c r="G10" s="5">
        <f>IF(D10="x",2,0)</f>
        <v>0</v>
      </c>
    </row>
    <row r="11" spans="1:7" ht="15" thickBot="1" x14ac:dyDescent="0.35">
      <c r="A11" s="32" t="s">
        <v>8</v>
      </c>
      <c r="B11" s="4" t="s">
        <v>9</v>
      </c>
      <c r="C11" s="2"/>
      <c r="D11" s="3"/>
      <c r="E11" s="2"/>
      <c r="F11" s="2"/>
      <c r="G11" s="5">
        <f>IF(D11="x",2,0)</f>
        <v>0</v>
      </c>
    </row>
    <row r="12" spans="1:7" ht="58.2" thickBot="1" x14ac:dyDescent="0.35">
      <c r="A12" s="32" t="s">
        <v>10</v>
      </c>
      <c r="B12" s="4" t="s">
        <v>11</v>
      </c>
      <c r="C12" s="2"/>
      <c r="D12" s="3"/>
      <c r="E12" s="2"/>
      <c r="F12" s="2"/>
      <c r="G12" s="5">
        <f>IF(D12="x",1,0)</f>
        <v>0</v>
      </c>
    </row>
    <row r="13" spans="1:7" ht="29.4" thickBot="1" x14ac:dyDescent="0.35">
      <c r="A13" s="32" t="s">
        <v>12</v>
      </c>
      <c r="B13" s="4" t="s">
        <v>13</v>
      </c>
      <c r="C13" s="2"/>
      <c r="D13" s="3"/>
      <c r="E13" s="2"/>
      <c r="F13" s="2"/>
      <c r="G13" s="5">
        <f>IF(D13="x",2,0)</f>
        <v>0</v>
      </c>
    </row>
    <row r="14" spans="1:7" ht="43.8" thickBot="1" x14ac:dyDescent="0.35">
      <c r="A14" s="32" t="s">
        <v>14</v>
      </c>
      <c r="B14" s="4" t="s">
        <v>92</v>
      </c>
      <c r="C14" s="2"/>
      <c r="D14" s="3"/>
      <c r="E14" s="2"/>
      <c r="F14" s="2"/>
      <c r="G14" s="5">
        <f t="shared" ref="G14:G62" si="0">IF(D14="x",1,0)</f>
        <v>0</v>
      </c>
    </row>
    <row r="15" spans="1:7" ht="43.8" thickBot="1" x14ac:dyDescent="0.35">
      <c r="A15" s="32" t="s">
        <v>15</v>
      </c>
      <c r="B15" s="4" t="s">
        <v>16</v>
      </c>
      <c r="C15" s="2"/>
      <c r="D15" s="3"/>
      <c r="E15" s="2"/>
      <c r="F15" s="2"/>
      <c r="G15" s="5">
        <f>IF(D15="x",2,0)</f>
        <v>0</v>
      </c>
    </row>
    <row r="16" spans="1:7" ht="87" thickBot="1" x14ac:dyDescent="0.35">
      <c r="A16" s="31" t="s">
        <v>17</v>
      </c>
      <c r="B16" s="8" t="s">
        <v>91</v>
      </c>
      <c r="C16" s="4"/>
      <c r="D16" s="18"/>
      <c r="E16" s="4"/>
      <c r="F16" s="4"/>
      <c r="G16" s="5">
        <f>IF(D16="x",1,0)</f>
        <v>0</v>
      </c>
    </row>
    <row r="17" spans="1:7" ht="29.4" thickBot="1" x14ac:dyDescent="0.35">
      <c r="A17" s="18" t="s">
        <v>18</v>
      </c>
      <c r="B17" s="4" t="s">
        <v>19</v>
      </c>
      <c r="C17" s="2"/>
      <c r="D17" s="3"/>
      <c r="E17" s="2"/>
      <c r="F17" s="2"/>
      <c r="G17" s="5">
        <f t="shared" si="0"/>
        <v>0</v>
      </c>
    </row>
    <row r="18" spans="1:7" ht="29.4" thickBot="1" x14ac:dyDescent="0.35">
      <c r="A18" s="32" t="s">
        <v>20</v>
      </c>
      <c r="B18" s="4" t="s">
        <v>93</v>
      </c>
      <c r="C18" s="2"/>
      <c r="D18" s="3"/>
      <c r="E18" s="2"/>
      <c r="F18" s="2"/>
      <c r="G18" s="5">
        <f>IF(D18="x",2,0)</f>
        <v>0</v>
      </c>
    </row>
    <row r="19" spans="1:7" ht="29.4" thickBot="1" x14ac:dyDescent="0.35">
      <c r="A19" s="32" t="s">
        <v>21</v>
      </c>
      <c r="B19" s="4" t="s">
        <v>94</v>
      </c>
      <c r="C19" s="2"/>
      <c r="D19" s="3"/>
      <c r="E19" s="2"/>
      <c r="F19" s="2"/>
      <c r="G19" s="5">
        <f t="shared" si="0"/>
        <v>0</v>
      </c>
    </row>
    <row r="20" spans="1:7" ht="29.4" thickBot="1" x14ac:dyDescent="0.35">
      <c r="A20" s="31" t="s">
        <v>22</v>
      </c>
      <c r="B20" s="8" t="s">
        <v>23</v>
      </c>
      <c r="C20" s="29"/>
      <c r="D20" s="31"/>
      <c r="E20" s="29"/>
      <c r="F20" s="27"/>
      <c r="G20" s="25">
        <f>IF(D20="x",2,0)</f>
        <v>0</v>
      </c>
    </row>
    <row r="21" spans="1:7" ht="15" thickBot="1" x14ac:dyDescent="0.35">
      <c r="A21" s="81" t="s">
        <v>113</v>
      </c>
      <c r="B21" s="83"/>
      <c r="C21" s="52" t="s">
        <v>0</v>
      </c>
      <c r="D21" s="52" t="s">
        <v>1</v>
      </c>
      <c r="E21" s="52" t="s">
        <v>2</v>
      </c>
      <c r="F21" s="52" t="s">
        <v>3</v>
      </c>
      <c r="G21" s="40"/>
    </row>
    <row r="22" spans="1:7" ht="72.599999999999994" thickBot="1" x14ac:dyDescent="0.35">
      <c r="A22" s="32" t="s">
        <v>4</v>
      </c>
      <c r="B22" s="4" t="s">
        <v>106</v>
      </c>
      <c r="C22" s="2"/>
      <c r="D22" s="3"/>
      <c r="E22" s="2"/>
      <c r="F22" s="2"/>
      <c r="G22" s="5">
        <f t="shared" si="0"/>
        <v>0</v>
      </c>
    </row>
    <row r="23" spans="1:7" ht="15" thickBot="1" x14ac:dyDescent="0.35">
      <c r="A23" s="32" t="s">
        <v>6</v>
      </c>
      <c r="B23" s="4" t="s">
        <v>24</v>
      </c>
      <c r="C23" s="2"/>
      <c r="D23" s="3"/>
      <c r="E23" s="2"/>
      <c r="F23" s="2"/>
      <c r="G23" s="12">
        <f>IF(D23="x",2,0)</f>
        <v>0</v>
      </c>
    </row>
    <row r="24" spans="1:7" ht="15" thickBot="1" x14ac:dyDescent="0.35">
      <c r="A24" s="32" t="s">
        <v>8</v>
      </c>
      <c r="B24" s="4" t="s">
        <v>95</v>
      </c>
      <c r="C24" s="2"/>
      <c r="D24" s="3"/>
      <c r="E24" s="2"/>
      <c r="F24" s="2"/>
      <c r="G24" s="5">
        <f t="shared" si="0"/>
        <v>0</v>
      </c>
    </row>
    <row r="25" spans="1:7" ht="15" thickBot="1" x14ac:dyDescent="0.35">
      <c r="A25" s="81" t="s">
        <v>98</v>
      </c>
      <c r="B25" s="83"/>
      <c r="C25" s="52" t="s">
        <v>0</v>
      </c>
      <c r="D25" s="52" t="s">
        <v>1</v>
      </c>
      <c r="E25" s="52" t="s">
        <v>2</v>
      </c>
      <c r="F25" s="52" t="s">
        <v>3</v>
      </c>
      <c r="G25" s="40"/>
    </row>
    <row r="26" spans="1:7" ht="58.2" thickBot="1" x14ac:dyDescent="0.35">
      <c r="A26" s="32" t="s">
        <v>4</v>
      </c>
      <c r="B26" s="4" t="s">
        <v>25</v>
      </c>
      <c r="C26" s="2"/>
      <c r="D26" s="13"/>
      <c r="E26" s="1"/>
      <c r="F26" s="2"/>
      <c r="G26" s="5">
        <f>IF(D26="x",3,0)</f>
        <v>0</v>
      </c>
    </row>
    <row r="27" spans="1:7" ht="43.8" thickBot="1" x14ac:dyDescent="0.35">
      <c r="A27" s="32" t="s">
        <v>6</v>
      </c>
      <c r="B27" s="4" t="s">
        <v>57</v>
      </c>
      <c r="C27" s="2"/>
      <c r="D27" s="3"/>
      <c r="E27" s="2"/>
      <c r="F27" s="2"/>
      <c r="G27" s="5">
        <f>IF(D27="x",3,0)</f>
        <v>0</v>
      </c>
    </row>
    <row r="28" spans="1:7" ht="29.4" customHeight="1" thickBot="1" x14ac:dyDescent="0.35">
      <c r="A28" s="32" t="s">
        <v>8</v>
      </c>
      <c r="B28" s="2" t="s">
        <v>58</v>
      </c>
      <c r="C28" s="2"/>
      <c r="D28" s="3"/>
      <c r="E28" s="2"/>
      <c r="F28" s="2"/>
      <c r="G28" s="5">
        <f>IF(D28="x",2,0)</f>
        <v>0</v>
      </c>
    </row>
    <row r="29" spans="1:7" ht="29.4" thickBot="1" x14ac:dyDescent="0.35">
      <c r="A29" s="32" t="s">
        <v>10</v>
      </c>
      <c r="B29" s="4" t="s">
        <v>71</v>
      </c>
      <c r="C29" s="2"/>
      <c r="D29" s="3"/>
      <c r="E29" s="2"/>
      <c r="F29" s="2"/>
      <c r="G29" s="5">
        <f>IF(D29="x",2,0)</f>
        <v>0</v>
      </c>
    </row>
    <row r="30" spans="1:7" ht="15" thickBot="1" x14ac:dyDescent="0.35">
      <c r="A30" s="32" t="s">
        <v>12</v>
      </c>
      <c r="B30" s="54" t="s">
        <v>72</v>
      </c>
      <c r="C30" s="2"/>
      <c r="D30" s="3"/>
      <c r="E30" s="2"/>
      <c r="F30" s="2"/>
      <c r="G30" s="5">
        <f>IF(D30="x",3,0)</f>
        <v>0</v>
      </c>
    </row>
    <row r="31" spans="1:7" ht="43.8" thickBot="1" x14ac:dyDescent="0.35">
      <c r="A31" s="32" t="s">
        <v>14</v>
      </c>
      <c r="B31" s="14" t="s">
        <v>26</v>
      </c>
      <c r="C31" s="4"/>
      <c r="D31" s="3"/>
      <c r="E31" s="2"/>
      <c r="F31" s="2"/>
      <c r="G31" s="5">
        <f t="shared" si="0"/>
        <v>0</v>
      </c>
    </row>
    <row r="32" spans="1:7" ht="15" thickBot="1" x14ac:dyDescent="0.35">
      <c r="A32" s="31" t="s">
        <v>15</v>
      </c>
      <c r="B32" s="8" t="s">
        <v>27</v>
      </c>
      <c r="C32" s="15"/>
      <c r="D32" s="16"/>
      <c r="F32" s="15"/>
      <c r="G32" s="5">
        <f t="shared" si="0"/>
        <v>0</v>
      </c>
    </row>
    <row r="33" spans="1:7" ht="58.2" thickBot="1" x14ac:dyDescent="0.35">
      <c r="A33" s="31" t="s">
        <v>17</v>
      </c>
      <c r="B33" s="8" t="s">
        <v>28</v>
      </c>
      <c r="C33" s="15"/>
      <c r="D33" s="16"/>
      <c r="E33" s="15"/>
      <c r="F33" s="15"/>
      <c r="G33" s="25">
        <f t="shared" si="0"/>
        <v>0</v>
      </c>
    </row>
    <row r="34" spans="1:7" ht="15" thickBot="1" x14ac:dyDescent="0.35">
      <c r="A34" s="37" t="s">
        <v>18</v>
      </c>
      <c r="B34" s="11" t="s">
        <v>107</v>
      </c>
      <c r="C34" s="60"/>
      <c r="D34" s="57"/>
      <c r="E34" s="57"/>
      <c r="F34" s="58"/>
      <c r="G34" s="58"/>
    </row>
    <row r="35" spans="1:7" ht="15" thickBot="1" x14ac:dyDescent="0.35">
      <c r="A35" s="35"/>
      <c r="B35" s="61" t="s">
        <v>83</v>
      </c>
      <c r="C35" s="60"/>
      <c r="D35" s="57"/>
      <c r="E35" s="57"/>
      <c r="F35" s="58"/>
      <c r="G35" s="58"/>
    </row>
    <row r="36" spans="1:7" ht="15" thickBot="1" x14ac:dyDescent="0.35">
      <c r="A36" s="35"/>
      <c r="B36" s="47" t="s">
        <v>84</v>
      </c>
      <c r="C36" s="4"/>
      <c r="D36" s="84" t="s">
        <v>112</v>
      </c>
      <c r="E36" s="85"/>
      <c r="F36" s="85"/>
      <c r="G36" s="85"/>
    </row>
    <row r="37" spans="1:7" ht="15" thickBot="1" x14ac:dyDescent="0.35">
      <c r="A37" s="35"/>
      <c r="B37" s="47" t="s">
        <v>85</v>
      </c>
      <c r="C37" s="4"/>
      <c r="D37" s="84" t="s">
        <v>112</v>
      </c>
      <c r="E37" s="85"/>
      <c r="F37" s="85"/>
      <c r="G37" s="85"/>
    </row>
    <row r="38" spans="1:7" ht="15" thickBot="1" x14ac:dyDescent="0.35">
      <c r="A38" s="35"/>
      <c r="B38" s="48" t="s">
        <v>59</v>
      </c>
      <c r="C38" s="4"/>
      <c r="D38" s="84" t="s">
        <v>112</v>
      </c>
      <c r="E38" s="85"/>
      <c r="F38" s="85"/>
      <c r="G38" s="85"/>
    </row>
    <row r="39" spans="1:7" ht="29.4" customHeight="1" thickBot="1" x14ac:dyDescent="0.35">
      <c r="A39" s="18" t="s">
        <v>20</v>
      </c>
      <c r="B39" s="30" t="s">
        <v>65</v>
      </c>
      <c r="C39" s="2"/>
      <c r="D39" s="3"/>
      <c r="E39" s="2"/>
      <c r="F39" s="2"/>
      <c r="G39" s="26">
        <f>IF(D39="x",2,0)</f>
        <v>0</v>
      </c>
    </row>
    <row r="40" spans="1:7" ht="29.4" thickBot="1" x14ac:dyDescent="0.35">
      <c r="A40" s="32" t="s">
        <v>21</v>
      </c>
      <c r="B40" s="4" t="s">
        <v>64</v>
      </c>
      <c r="C40" s="4"/>
      <c r="D40" s="3"/>
      <c r="E40" s="2"/>
      <c r="F40" s="2"/>
      <c r="G40" s="5">
        <f t="shared" si="0"/>
        <v>0</v>
      </c>
    </row>
    <row r="41" spans="1:7" ht="15" thickBot="1" x14ac:dyDescent="0.35">
      <c r="A41" s="36"/>
      <c r="B41" s="59" t="s">
        <v>87</v>
      </c>
      <c r="C41" s="60"/>
      <c r="D41" s="57"/>
      <c r="E41" s="57"/>
      <c r="F41" s="58"/>
      <c r="G41" s="58"/>
    </row>
    <row r="42" spans="1:7" ht="15" thickBot="1" x14ac:dyDescent="0.35">
      <c r="A42" s="9"/>
      <c r="B42" s="49" t="s">
        <v>104</v>
      </c>
      <c r="C42" s="28"/>
      <c r="D42" s="84" t="s">
        <v>112</v>
      </c>
      <c r="E42" s="85"/>
      <c r="F42" s="85"/>
      <c r="G42" s="85"/>
    </row>
    <row r="43" spans="1:7" ht="15" thickBot="1" x14ac:dyDescent="0.35">
      <c r="A43" s="36"/>
      <c r="B43" s="51" t="s">
        <v>100</v>
      </c>
      <c r="C43" s="47"/>
      <c r="D43" s="78" t="s">
        <v>108</v>
      </c>
      <c r="E43" s="79"/>
      <c r="F43" s="79"/>
      <c r="G43" s="79"/>
    </row>
    <row r="44" spans="1:7" ht="15" thickBot="1" x14ac:dyDescent="0.35">
      <c r="A44" s="36"/>
      <c r="B44" s="51" t="s">
        <v>101</v>
      </c>
      <c r="C44" s="47"/>
      <c r="D44" s="78" t="s">
        <v>109</v>
      </c>
      <c r="E44" s="79"/>
      <c r="F44" s="79"/>
      <c r="G44" s="79"/>
    </row>
    <row r="45" spans="1:7" ht="15" thickBot="1" x14ac:dyDescent="0.35">
      <c r="A45" s="36"/>
      <c r="B45" s="51" t="s">
        <v>102</v>
      </c>
      <c r="C45" s="47"/>
      <c r="D45" s="78" t="s">
        <v>110</v>
      </c>
      <c r="E45" s="79"/>
      <c r="F45" s="79"/>
      <c r="G45" s="79"/>
    </row>
    <row r="46" spans="1:7" ht="15" thickBot="1" x14ac:dyDescent="0.35">
      <c r="A46" s="17"/>
      <c r="B46" s="51" t="s">
        <v>103</v>
      </c>
      <c r="C46" s="47"/>
      <c r="D46" s="78" t="s">
        <v>111</v>
      </c>
      <c r="E46" s="79"/>
      <c r="F46" s="79"/>
      <c r="G46" s="79"/>
    </row>
    <row r="47" spans="1:7" ht="29.4" customHeight="1" thickBot="1" x14ac:dyDescent="0.35">
      <c r="A47" s="32" t="s">
        <v>22</v>
      </c>
      <c r="B47" s="4" t="s">
        <v>69</v>
      </c>
      <c r="C47" s="2"/>
      <c r="D47" s="3"/>
      <c r="E47" s="2"/>
      <c r="F47" s="2"/>
      <c r="G47" s="5">
        <f>IF(D47="x",2,0)</f>
        <v>0</v>
      </c>
    </row>
    <row r="48" spans="1:7" ht="73.8" customHeight="1" thickBot="1" x14ac:dyDescent="0.35">
      <c r="A48" s="32" t="s">
        <v>31</v>
      </c>
      <c r="B48" s="4" t="s">
        <v>29</v>
      </c>
      <c r="C48" s="2"/>
      <c r="D48" s="3"/>
      <c r="E48" s="2"/>
      <c r="F48" s="2"/>
      <c r="G48" s="5">
        <f t="shared" si="0"/>
        <v>0</v>
      </c>
    </row>
    <row r="49" spans="1:7" ht="15" thickBot="1" x14ac:dyDescent="0.35">
      <c r="A49" s="9"/>
      <c r="B49" s="49" t="s">
        <v>86</v>
      </c>
      <c r="C49" s="28"/>
      <c r="D49" s="84" t="s">
        <v>112</v>
      </c>
      <c r="E49" s="85"/>
      <c r="F49" s="85"/>
      <c r="G49" s="85"/>
    </row>
    <row r="50" spans="1:7" ht="15" customHeight="1" thickBot="1" x14ac:dyDescent="0.35">
      <c r="A50" s="36"/>
      <c r="B50" s="51" t="s">
        <v>100</v>
      </c>
      <c r="C50" s="47"/>
      <c r="D50" s="78" t="s">
        <v>108</v>
      </c>
      <c r="E50" s="79"/>
      <c r="F50" s="79"/>
      <c r="G50" s="79"/>
    </row>
    <row r="51" spans="1:7" ht="15" customHeight="1" thickBot="1" x14ac:dyDescent="0.35">
      <c r="A51" s="36"/>
      <c r="B51" s="51" t="s">
        <v>101</v>
      </c>
      <c r="C51" s="47"/>
      <c r="D51" s="78" t="s">
        <v>109</v>
      </c>
      <c r="E51" s="79"/>
      <c r="F51" s="79"/>
      <c r="G51" s="79"/>
    </row>
    <row r="52" spans="1:7" ht="15" customHeight="1" thickBot="1" x14ac:dyDescent="0.35">
      <c r="A52" s="36"/>
      <c r="B52" s="51" t="s">
        <v>102</v>
      </c>
      <c r="C52" s="47"/>
      <c r="D52" s="78" t="s">
        <v>110</v>
      </c>
      <c r="E52" s="79"/>
      <c r="F52" s="79"/>
      <c r="G52" s="79"/>
    </row>
    <row r="53" spans="1:7" ht="15" customHeight="1" thickBot="1" x14ac:dyDescent="0.35">
      <c r="A53" s="17"/>
      <c r="B53" s="51" t="s">
        <v>103</v>
      </c>
      <c r="C53" s="47"/>
      <c r="D53" s="78" t="s">
        <v>111</v>
      </c>
      <c r="E53" s="79"/>
      <c r="F53" s="79"/>
      <c r="G53" s="79"/>
    </row>
    <row r="54" spans="1:7" ht="29.4" thickBot="1" x14ac:dyDescent="0.35">
      <c r="A54" s="32" t="s">
        <v>33</v>
      </c>
      <c r="B54" s="30" t="s">
        <v>70</v>
      </c>
      <c r="C54" s="2"/>
      <c r="D54" s="3"/>
      <c r="E54" s="2"/>
      <c r="F54" s="2"/>
      <c r="G54" s="5">
        <f>IF(D54="x",2,0)</f>
        <v>0</v>
      </c>
    </row>
    <row r="55" spans="1:7" ht="43.8" thickBot="1" x14ac:dyDescent="0.35">
      <c r="A55" s="32" t="s">
        <v>35</v>
      </c>
      <c r="B55" s="4" t="s">
        <v>105</v>
      </c>
      <c r="C55" s="2"/>
      <c r="D55" s="3"/>
      <c r="E55" s="2"/>
      <c r="F55" s="2"/>
      <c r="G55" s="5">
        <f>IF(D55="x",1,0)</f>
        <v>0</v>
      </c>
    </row>
    <row r="56" spans="1:7" ht="58.2" thickBot="1" x14ac:dyDescent="0.35">
      <c r="A56" s="32" t="s">
        <v>37</v>
      </c>
      <c r="B56" s="4" t="s">
        <v>30</v>
      </c>
      <c r="C56" s="2"/>
      <c r="D56" s="3"/>
      <c r="E56" s="2"/>
      <c r="F56" s="2"/>
      <c r="G56" s="5">
        <f>IF(D56="x",2,0)</f>
        <v>0</v>
      </c>
    </row>
    <row r="57" spans="1:7" ht="43.8" thickBot="1" x14ac:dyDescent="0.35">
      <c r="A57" s="32" t="s">
        <v>39</v>
      </c>
      <c r="B57" s="14" t="s">
        <v>32</v>
      </c>
      <c r="C57" s="4"/>
      <c r="D57" s="3"/>
      <c r="E57" s="2"/>
      <c r="F57" s="2"/>
      <c r="G57" s="5">
        <f t="shared" si="0"/>
        <v>0</v>
      </c>
    </row>
    <row r="58" spans="1:7" ht="58.2" thickBot="1" x14ac:dyDescent="0.35">
      <c r="A58" s="18" t="s">
        <v>41</v>
      </c>
      <c r="B58" s="8" t="s">
        <v>34</v>
      </c>
      <c r="C58" s="4"/>
      <c r="D58" s="18"/>
      <c r="E58" s="4"/>
      <c r="F58" s="4"/>
      <c r="G58" s="5">
        <f t="shared" si="0"/>
        <v>0</v>
      </c>
    </row>
    <row r="59" spans="1:7" ht="29.4" thickBot="1" x14ac:dyDescent="0.35">
      <c r="A59" s="32" t="s">
        <v>43</v>
      </c>
      <c r="B59" s="4" t="s">
        <v>36</v>
      </c>
      <c r="C59" s="2"/>
      <c r="D59" s="3"/>
      <c r="E59" s="2"/>
      <c r="F59" s="2"/>
      <c r="G59" s="5">
        <f t="shared" si="0"/>
        <v>0</v>
      </c>
    </row>
    <row r="60" spans="1:7" ht="15" thickBot="1" x14ac:dyDescent="0.35">
      <c r="A60" s="32" t="s">
        <v>45</v>
      </c>
      <c r="B60" s="4" t="s">
        <v>38</v>
      </c>
      <c r="C60" s="2"/>
      <c r="D60" s="3"/>
      <c r="E60" s="2"/>
      <c r="F60" s="2"/>
      <c r="G60" s="5">
        <f>IF(D60="x",2,0)</f>
        <v>0</v>
      </c>
    </row>
    <row r="61" spans="1:7" ht="29.4" thickBot="1" x14ac:dyDescent="0.35">
      <c r="A61" s="32" t="s">
        <v>47</v>
      </c>
      <c r="B61" s="4" t="s">
        <v>40</v>
      </c>
      <c r="C61" s="2"/>
      <c r="D61" s="3"/>
      <c r="E61" s="2"/>
      <c r="F61" s="2"/>
      <c r="G61" s="5">
        <f>IF(D61="x",2,0)</f>
        <v>0</v>
      </c>
    </row>
    <row r="62" spans="1:7" ht="43.8" thickBot="1" x14ac:dyDescent="0.35">
      <c r="A62" s="32" t="s">
        <v>49</v>
      </c>
      <c r="B62" s="29" t="s">
        <v>42</v>
      </c>
      <c r="C62" s="2"/>
      <c r="D62" s="3"/>
      <c r="E62" s="2"/>
      <c r="F62" s="2"/>
      <c r="G62" s="5">
        <f t="shared" si="0"/>
        <v>0</v>
      </c>
    </row>
    <row r="63" spans="1:7" ht="15" thickBot="1" x14ac:dyDescent="0.35">
      <c r="A63" s="20"/>
      <c r="B63" s="39" t="s">
        <v>88</v>
      </c>
      <c r="C63" s="55"/>
      <c r="D63" s="55"/>
      <c r="E63" s="55"/>
      <c r="F63" s="56"/>
      <c r="G63" s="19"/>
    </row>
    <row r="64" spans="1:7" ht="15" thickBot="1" x14ac:dyDescent="0.35">
      <c r="A64" s="20"/>
      <c r="B64" s="50" t="s">
        <v>96</v>
      </c>
      <c r="C64" s="21"/>
      <c r="D64" s="78" t="s">
        <v>114</v>
      </c>
      <c r="E64" s="79"/>
      <c r="F64" s="79"/>
      <c r="G64" s="80"/>
    </row>
    <row r="65" spans="1:7" ht="72.599999999999994" thickBot="1" x14ac:dyDescent="0.35">
      <c r="A65" s="32" t="s">
        <v>51</v>
      </c>
      <c r="B65" s="30" t="s">
        <v>44</v>
      </c>
      <c r="C65" s="2"/>
      <c r="D65" s="3"/>
      <c r="E65" s="2"/>
      <c r="F65" s="2"/>
      <c r="G65" s="5">
        <f>IF(D65="x",1,0)</f>
        <v>0</v>
      </c>
    </row>
    <row r="66" spans="1:7" ht="61.8" customHeight="1" thickBot="1" x14ac:dyDescent="0.35">
      <c r="A66" s="32" t="s">
        <v>66</v>
      </c>
      <c r="B66" s="4" t="s">
        <v>89</v>
      </c>
      <c r="C66" s="2"/>
      <c r="D66" s="3"/>
      <c r="E66" s="2"/>
      <c r="F66" s="2"/>
      <c r="G66" s="5">
        <f>IF(D66="x",1,0)</f>
        <v>0</v>
      </c>
    </row>
    <row r="67" spans="1:7" ht="45" customHeight="1" thickBot="1" x14ac:dyDescent="0.35">
      <c r="A67" s="32" t="s">
        <v>67</v>
      </c>
      <c r="B67" s="4" t="s">
        <v>46</v>
      </c>
      <c r="C67" s="2"/>
      <c r="D67" s="3"/>
      <c r="E67" s="2"/>
      <c r="F67" s="2"/>
      <c r="G67" s="5">
        <f t="shared" ref="G67:G69" si="1">IF(D67="x",1,0)</f>
        <v>0</v>
      </c>
    </row>
    <row r="68" spans="1:7" ht="29.4" thickBot="1" x14ac:dyDescent="0.35">
      <c r="A68" s="32" t="s">
        <v>68</v>
      </c>
      <c r="B68" s="4" t="s">
        <v>48</v>
      </c>
      <c r="C68" s="2"/>
      <c r="D68" s="3"/>
      <c r="E68" s="2"/>
      <c r="F68" s="2"/>
      <c r="G68" s="5">
        <f t="shared" si="1"/>
        <v>0</v>
      </c>
    </row>
    <row r="69" spans="1:7" ht="29.4" thickBot="1" x14ac:dyDescent="0.35">
      <c r="A69" s="32" t="s">
        <v>73</v>
      </c>
      <c r="B69" s="4" t="s">
        <v>50</v>
      </c>
      <c r="C69" s="2"/>
      <c r="D69" s="3"/>
      <c r="E69" s="2"/>
      <c r="F69" s="2"/>
      <c r="G69" s="5">
        <f t="shared" si="1"/>
        <v>0</v>
      </c>
    </row>
    <row r="70" spans="1:7" ht="29.4" thickBot="1" x14ac:dyDescent="0.35">
      <c r="A70" s="32" t="s">
        <v>74</v>
      </c>
      <c r="B70" s="4" t="s">
        <v>52</v>
      </c>
      <c r="C70" s="2"/>
      <c r="D70" s="3"/>
      <c r="E70" s="2"/>
      <c r="F70" s="2"/>
      <c r="G70" s="5">
        <f>IF(D70="x",3,0)</f>
        <v>0</v>
      </c>
    </row>
    <row r="71" spans="1:7" ht="15" thickBot="1" x14ac:dyDescent="0.35">
      <c r="A71" s="81" t="s">
        <v>99</v>
      </c>
      <c r="B71" s="83"/>
      <c r="C71" s="52" t="s">
        <v>0</v>
      </c>
      <c r="D71" s="52" t="s">
        <v>1</v>
      </c>
      <c r="E71" s="52" t="s">
        <v>2</v>
      </c>
      <c r="F71" s="52" t="s">
        <v>3</v>
      </c>
      <c r="G71" s="62"/>
    </row>
    <row r="72" spans="1:7" ht="43.8" thickBot="1" x14ac:dyDescent="0.35">
      <c r="A72" s="32" t="s">
        <v>4</v>
      </c>
      <c r="B72" s="2" t="s">
        <v>60</v>
      </c>
      <c r="C72" s="2"/>
      <c r="D72" s="3"/>
      <c r="E72" s="4"/>
      <c r="F72" s="2"/>
      <c r="G72" s="5">
        <f>IF(D72="x",3,0)</f>
        <v>0</v>
      </c>
    </row>
    <row r="73" spans="1:7" ht="29.4" thickBot="1" x14ac:dyDescent="0.35">
      <c r="A73" s="32" t="s">
        <v>61</v>
      </c>
      <c r="B73" s="2" t="s">
        <v>62</v>
      </c>
      <c r="C73" s="2"/>
      <c r="D73" s="3"/>
      <c r="E73" s="4"/>
      <c r="F73" s="2"/>
      <c r="G73" s="5">
        <f>IF(D73="x",1,0)</f>
        <v>0</v>
      </c>
    </row>
    <row r="74" spans="1:7" ht="29.4" thickBot="1" x14ac:dyDescent="0.35">
      <c r="A74" s="32" t="s">
        <v>8</v>
      </c>
      <c r="B74" s="2" t="s">
        <v>53</v>
      </c>
      <c r="C74" s="11"/>
      <c r="D74" s="18"/>
      <c r="E74" s="11"/>
      <c r="F74" s="10"/>
      <c r="G74" s="5">
        <f>IF(D74="x",2,0)</f>
        <v>0</v>
      </c>
    </row>
    <row r="75" spans="1:7" ht="29.4" thickBot="1" x14ac:dyDescent="0.35">
      <c r="A75" s="32" t="s">
        <v>10</v>
      </c>
      <c r="B75" s="2" t="s">
        <v>54</v>
      </c>
      <c r="C75" s="2"/>
      <c r="D75" s="3"/>
      <c r="E75" s="2"/>
      <c r="F75" s="2"/>
      <c r="G75" s="5">
        <f>IF(D75="x",3,0)</f>
        <v>0</v>
      </c>
    </row>
    <row r="76" spans="1:7" ht="29.4" thickBot="1" x14ac:dyDescent="0.35">
      <c r="A76" s="32" t="s">
        <v>12</v>
      </c>
      <c r="B76" s="2" t="s">
        <v>55</v>
      </c>
      <c r="C76" s="2"/>
      <c r="D76" s="3"/>
      <c r="E76" s="2"/>
      <c r="F76" s="2"/>
      <c r="G76" s="5">
        <f>IF(D76="x",2,0)</f>
        <v>0</v>
      </c>
    </row>
    <row r="77" spans="1:7" ht="29.4" thickBot="1" x14ac:dyDescent="0.35">
      <c r="A77" s="32" t="s">
        <v>14</v>
      </c>
      <c r="B77" s="2" t="s">
        <v>56</v>
      </c>
      <c r="C77" s="2"/>
      <c r="D77" s="3"/>
      <c r="E77" s="2"/>
      <c r="F77" s="2"/>
      <c r="G77" s="5">
        <f t="shared" ref="G77:G78" si="2">IF(D77="x",1,0)</f>
        <v>0</v>
      </c>
    </row>
    <row r="78" spans="1:7" ht="29.4" thickBot="1" x14ac:dyDescent="0.35">
      <c r="A78" s="18" t="s">
        <v>15</v>
      </c>
      <c r="B78" s="70" t="s">
        <v>63</v>
      </c>
      <c r="C78" s="70"/>
      <c r="D78" s="71"/>
      <c r="E78" s="70"/>
      <c r="F78" s="4"/>
      <c r="G78" s="72">
        <f t="shared" si="2"/>
        <v>0</v>
      </c>
    </row>
    <row r="79" spans="1:7" s="6" customFormat="1" x14ac:dyDescent="0.3">
      <c r="A79" s="35"/>
      <c r="B79" s="68"/>
      <c r="C79" s="68"/>
      <c r="D79" s="35"/>
      <c r="E79" s="68"/>
      <c r="F79" s="68"/>
      <c r="G79" s="69"/>
    </row>
    <row r="80" spans="1:7" s="6" customFormat="1" ht="15" thickBot="1" x14ac:dyDescent="0.35">
      <c r="A80" s="35"/>
      <c r="B80" s="75" t="s">
        <v>117</v>
      </c>
      <c r="C80" s="68"/>
      <c r="D80" s="35"/>
      <c r="E80" s="68"/>
      <c r="F80" s="68"/>
      <c r="G80" s="69"/>
    </row>
    <row r="81" spans="1:8" s="6" customFormat="1" ht="15" hidden="1" thickBot="1" x14ac:dyDescent="0.35">
      <c r="A81" s="35"/>
      <c r="B81" s="76" t="s">
        <v>115</v>
      </c>
      <c r="C81" s="22">
        <f>COUNTIF(C9:C33,"x")+COUNTIF(C39:C40,"x")+COUNTIF(C47:C48,"x")+COUNTIF(C54:C62,"x")+COUNTIF(C65:C78,"x")</f>
        <v>0</v>
      </c>
      <c r="D81" s="22">
        <f>COUNTIF(D9:D33,"x")+COUNTIF(D39:D40,"x")+COUNTIF(D47:D48,"x")+COUNTIF(D54:D62,"x")+COUNTIF(D65:D78,"x")</f>
        <v>0</v>
      </c>
      <c r="E81" s="22">
        <f>COUNTIF(E9:E33,"x")+COUNTIF(E39:E40,"x")+COUNTIF(E47:E48,"x")+COUNTIF(E54:E62,"x")+COUNTIF(E65:E78,"x")</f>
        <v>0</v>
      </c>
      <c r="F81" s="22">
        <f>COUNTIF(F9:F33,"x")+COUNTIF(F39:F40,"x")+COUNTIF(F47:F48,"x")+COUNTIF(F54:F62,"x")+COUNTIF(F65:F78,"x")</f>
        <v>0</v>
      </c>
      <c r="G81" s="67"/>
    </row>
    <row r="82" spans="1:8" s="6" customFormat="1" ht="20.399999999999999" customHeight="1" thickBot="1" x14ac:dyDescent="0.35">
      <c r="A82" s="35"/>
      <c r="B82" s="77" t="s">
        <v>118</v>
      </c>
      <c r="C82" s="22">
        <f>C81</f>
        <v>0</v>
      </c>
      <c r="D82" s="22">
        <f t="shared" ref="D82:F82" si="3">D81</f>
        <v>0</v>
      </c>
      <c r="E82" s="22">
        <f t="shared" si="3"/>
        <v>0</v>
      </c>
      <c r="F82" s="22">
        <f t="shared" si="3"/>
        <v>0</v>
      </c>
      <c r="G82" s="23"/>
    </row>
    <row r="83" spans="1:8" s="6" customFormat="1" ht="20.399999999999999" customHeight="1" thickBot="1" x14ac:dyDescent="0.35">
      <c r="A83" s="35"/>
      <c r="B83" s="77" t="s">
        <v>119</v>
      </c>
      <c r="C83" s="73">
        <f>G83</f>
        <v>0</v>
      </c>
      <c r="D83" s="65"/>
      <c r="E83" s="64"/>
      <c r="G83" s="63">
        <f>COUNTIF(G9:G78,1)</f>
        <v>0</v>
      </c>
    </row>
    <row r="84" spans="1:8" s="6" customFormat="1" ht="20.399999999999999" customHeight="1" thickBot="1" x14ac:dyDescent="0.35">
      <c r="A84" s="35"/>
      <c r="B84" s="77" t="s">
        <v>120</v>
      </c>
      <c r="C84" s="73">
        <f>G84</f>
        <v>0</v>
      </c>
      <c r="D84" s="66"/>
      <c r="G84" s="63">
        <f>COUNTIF(G9:G78,2)</f>
        <v>0</v>
      </c>
    </row>
    <row r="85" spans="1:8" s="6" customFormat="1" ht="20.399999999999999" customHeight="1" thickBot="1" x14ac:dyDescent="0.35">
      <c r="A85" s="35"/>
      <c r="B85" s="77" t="s">
        <v>121</v>
      </c>
      <c r="C85" s="73">
        <f>G85</f>
        <v>0</v>
      </c>
      <c r="D85" s="66"/>
      <c r="G85" s="63">
        <f>COUNTIF(G9:G78,3)</f>
        <v>0</v>
      </c>
    </row>
    <row r="86" spans="1:8" s="6" customFormat="1" ht="20.399999999999999" hidden="1" customHeight="1" thickBot="1" x14ac:dyDescent="0.35">
      <c r="A86" s="35"/>
      <c r="B86" s="77" t="s">
        <v>90</v>
      </c>
      <c r="C86" s="74" t="str">
        <f>IF(D81=0,"0",D81/(C81+D81))</f>
        <v>0</v>
      </c>
      <c r="D86" s="38"/>
      <c r="G86" s="38"/>
    </row>
    <row r="87" spans="1:8" s="6" customFormat="1" ht="20.399999999999999" customHeight="1" thickBot="1" x14ac:dyDescent="0.35">
      <c r="A87" s="35"/>
      <c r="B87" s="77" t="s">
        <v>122</v>
      </c>
      <c r="C87" s="53" t="str">
        <f>C86</f>
        <v>0</v>
      </c>
      <c r="D87" s="24"/>
      <c r="E87" s="7"/>
      <c r="F87" s="7"/>
      <c r="G87" s="7"/>
    </row>
    <row r="88" spans="1:8" s="6" customFormat="1" x14ac:dyDescent="0.3">
      <c r="A88" s="35"/>
      <c r="B88" s="68"/>
      <c r="C88" s="68"/>
      <c r="D88" s="35"/>
      <c r="E88" s="68"/>
      <c r="F88" s="68"/>
      <c r="G88" s="69"/>
    </row>
    <row r="90" spans="1:8" ht="15" thickBot="1" x14ac:dyDescent="0.35">
      <c r="A90" s="86" t="s">
        <v>123</v>
      </c>
      <c r="H90" s="7"/>
    </row>
    <row r="91" spans="1:8" ht="98.4" customHeight="1" thickBot="1" x14ac:dyDescent="0.35">
      <c r="A91" s="88"/>
      <c r="B91" s="89"/>
      <c r="C91" s="89"/>
      <c r="D91" s="89"/>
      <c r="E91" s="90"/>
      <c r="F91" s="87"/>
      <c r="H91" s="7"/>
    </row>
  </sheetData>
  <mergeCells count="19">
    <mergeCell ref="A91:E91"/>
    <mergeCell ref="A71:B71"/>
    <mergeCell ref="A25:B25"/>
    <mergeCell ref="A21:B21"/>
    <mergeCell ref="D43:G43"/>
    <mergeCell ref="D44:G44"/>
    <mergeCell ref="D45:G45"/>
    <mergeCell ref="D46:G46"/>
    <mergeCell ref="D36:G36"/>
    <mergeCell ref="D37:G37"/>
    <mergeCell ref="D38:G38"/>
    <mergeCell ref="D42:G42"/>
    <mergeCell ref="D49:G49"/>
    <mergeCell ref="D50:G50"/>
    <mergeCell ref="D51:G51"/>
    <mergeCell ref="D52:G52"/>
    <mergeCell ref="D53:G53"/>
    <mergeCell ref="D64:G64"/>
    <mergeCell ref="A8:B8"/>
  </mergeCells>
  <phoneticPr fontId="3" type="noConversion"/>
  <dataValidations count="1">
    <dataValidation allowBlank="1" showInputMessage="1" showErrorMessage="1" sqref="C42:C46 C36:C38" xr:uid="{549F442D-7FE7-4A71-8572-BD0DBFED7102}"/>
  </dataValidations>
  <pageMargins left="0.7" right="0.7" top="0.75" bottom="0.75" header="0.3" footer="0.3"/>
  <pageSetup paperSize="9" orientation="portrait" horizontalDpi="4294967293" r:id="rId1"/>
  <ignoredErrors>
    <ignoredError sqref="G12:G15 G75 G18:G19 G23 G55:G56"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CF73035-2B83-4A81-91D6-8B77AB65E7F6}">
          <x14:formula1>
            <xm:f>Blad1!$A$1:$A$2</xm:f>
          </x14:formula1>
          <xm:sqref>C88:F88 C79:F80</xm:sqref>
        </x14:dataValidation>
        <x14:dataValidation type="list" allowBlank="1" showInputMessage="1" showErrorMessage="1" error="Je kan enkel een 'x' invullen." xr:uid="{710F890D-8C14-439C-9646-789F9DF0D190}">
          <x14:formula1>
            <xm:f>Blad1!$A$1:$A$2</xm:f>
          </x14:formula1>
          <xm:sqref>C9:F20 C22:F24 C26:F33 C39:F40 C47:F48 C54:F62 C65:F70 C72:F78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163D1-79A7-4FBB-947D-7FE70EDF3B5C}">
  <dimension ref="A2"/>
  <sheetViews>
    <sheetView workbookViewId="0">
      <selection activeCell="B6" sqref="B6"/>
    </sheetView>
  </sheetViews>
  <sheetFormatPr defaultRowHeight="14.4" x14ac:dyDescent="0.3"/>
  <sheetData>
    <row r="2" spans="1:1" x14ac:dyDescent="0.3">
      <c r="A2" t="s">
        <v>82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Checklist</vt: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eddy versele</dc:creator>
  <cp:lastModifiedBy>CHOW, Tsang Tsey</cp:lastModifiedBy>
  <dcterms:created xsi:type="dcterms:W3CDTF">2020-02-09T12:28:41Z</dcterms:created>
  <dcterms:modified xsi:type="dcterms:W3CDTF">2020-11-16T15:03:46Z</dcterms:modified>
</cp:coreProperties>
</file>