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tanghemb\Desktop\"/>
    </mc:Choice>
  </mc:AlternateContent>
  <xr:revisionPtr revIDLastSave="0" documentId="13_ncr:1_{35999B87-0322-4ADB-A568-861880104074}" xr6:coauthVersionLast="41" xr6:coauthVersionMax="41" xr10:uidLastSave="{00000000-0000-0000-0000-000000000000}"/>
  <workbookProtection workbookAlgorithmName="SHA-512" workbookHashValue="xGJkCfbOwUs+2VoQYn93GMl96eSAXklDQz3GVOlXAK3ABMwe12t4uT8wNUGYRlefMtu34qcYEhcFXIOBbpIryw==" workbookSaltValue="unWG7OOyOsEGYP3fi9zkmQ==" workbookSpinCount="100000" lockStructure="1"/>
  <bookViews>
    <workbookView xWindow="23880" yWindow="-2340" windowWidth="25440" windowHeight="15390" tabRatio="824" activeTab="4" xr2:uid="{00000000-000D-0000-FFFF-FFFF00000000}"/>
  </bookViews>
  <sheets>
    <sheet name="Algemene Informatie" sheetId="52" r:id="rId1"/>
    <sheet name="project_1" sheetId="46" r:id="rId2"/>
    <sheet name="project_2" sheetId="71" r:id="rId3"/>
    <sheet name="project_3" sheetId="72" r:id="rId4"/>
    <sheet name="Overzicht subsidiedossier" sheetId="60" r:id="rId5"/>
    <sheet name="Toelichtingen" sheetId="58" r:id="rId6"/>
    <sheet name="achtergrondgegevens gemeenten" sheetId="59" r:id="rId7"/>
  </sheets>
  <definedNames>
    <definedName name="_xlnm.Print_Area" localSheetId="6">'achtergrondgegevens gemeenten'!$A$1:$B$150</definedName>
    <definedName name="_xlnm.Print_Area" localSheetId="0">'Algemene Informatie'!$A$1:$T$43</definedName>
    <definedName name="_xlnm.Print_Area" localSheetId="4">'Overzicht subsidiedossier'!$A$2:$T$32</definedName>
    <definedName name="_xlnm.Print_Area" localSheetId="1">project_1!$A$1:$U$77</definedName>
    <definedName name="_xlnm.Print_Area" localSheetId="2">project_2!$A$1:$U$77</definedName>
    <definedName name="_xlnm.Print_Area" localSheetId="3">project_3!$A$1:$U$77</definedName>
    <definedName name="_xlnm.Print_Area" localSheetId="5">Toelichtingen!$A$1:$A$43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3" i="72" l="1"/>
  <c r="B72" i="72"/>
  <c r="B67" i="72"/>
  <c r="B63" i="72"/>
  <c r="N59" i="72"/>
  <c r="N63" i="72" s="1"/>
  <c r="N67" i="72" s="1"/>
  <c r="N46" i="72"/>
  <c r="B40" i="72"/>
  <c r="B36" i="72"/>
  <c r="N32" i="72"/>
  <c r="N36" i="72" s="1"/>
  <c r="N72" i="72" s="1"/>
  <c r="N19" i="72"/>
  <c r="I2" i="72"/>
  <c r="B73" i="71"/>
  <c r="B72" i="71"/>
  <c r="B67" i="71"/>
  <c r="B63" i="71"/>
  <c r="N59" i="71"/>
  <c r="N63" i="71" s="1"/>
  <c r="N67" i="71" s="1"/>
  <c r="N46" i="71"/>
  <c r="B40" i="71"/>
  <c r="B36" i="71"/>
  <c r="N32" i="71"/>
  <c r="N36" i="71" s="1"/>
  <c r="N19" i="71"/>
  <c r="I2" i="71"/>
  <c r="P7" i="60"/>
  <c r="N72" i="71" l="1"/>
  <c r="N40" i="72"/>
  <c r="N40" i="71"/>
  <c r="N73" i="72" l="1"/>
  <c r="Q75" i="72"/>
  <c r="Q75" i="71"/>
  <c r="N73" i="71"/>
  <c r="N77" i="72" l="1"/>
  <c r="P22" i="60" s="1"/>
  <c r="B76" i="72"/>
  <c r="N77" i="71"/>
  <c r="P21" i="60" s="1"/>
  <c r="B76" i="71"/>
  <c r="G3" i="60" l="1"/>
  <c r="I2" i="46"/>
  <c r="B73" i="46" l="1"/>
  <c r="B67" i="46"/>
  <c r="B63" i="46"/>
  <c r="N59" i="46"/>
  <c r="N63" i="46" s="1"/>
  <c r="N67" i="46" s="1"/>
  <c r="N46" i="46"/>
  <c r="N19" i="46"/>
  <c r="B36" i="46"/>
  <c r="B40" i="46"/>
  <c r="N32" i="46"/>
  <c r="N36" i="46" s="1"/>
  <c r="N40" i="46" s="1"/>
  <c r="Q75" i="46" l="1"/>
  <c r="N72" i="46"/>
  <c r="N73" i="46"/>
  <c r="B76" i="46" l="1"/>
  <c r="N77" i="46"/>
  <c r="P20" i="60" s="1"/>
  <c r="P29" i="60" s="1"/>
  <c r="B72" i="46"/>
  <c r="B32" i="60" l="1"/>
</calcChain>
</file>

<file path=xl/sharedStrings.xml><?xml version="1.0" encoding="utf-8"?>
<sst xmlns="http://schemas.openxmlformats.org/spreadsheetml/2006/main" count="668" uniqueCount="416">
  <si>
    <t>€</t>
  </si>
  <si>
    <t>bus</t>
  </si>
  <si>
    <t>straat en nummer</t>
  </si>
  <si>
    <t>plaats</t>
  </si>
  <si>
    <t>postcode</t>
  </si>
  <si>
    <t>e-mailadres</t>
  </si>
  <si>
    <t>telefoonnummer</t>
  </si>
  <si>
    <t>functie</t>
  </si>
  <si>
    <t>voornaam</t>
  </si>
  <si>
    <t>naam</t>
  </si>
  <si>
    <t xml:space="preserve">  A - Inleiding</t>
  </si>
  <si>
    <t>energie@vlaanderen.be</t>
  </si>
  <si>
    <t>Koning Albert II-laan 20, 1000 Brussel</t>
  </si>
  <si>
    <t>Graaf de Ferrarisgebouw</t>
  </si>
  <si>
    <t>Vlaams Energieagentschap</t>
  </si>
  <si>
    <t>ondernemingsnummer (KBO)</t>
  </si>
  <si>
    <t>2. Gegevens contactpersoon</t>
  </si>
  <si>
    <t>1. Algemene Bepalingen</t>
  </si>
  <si>
    <t>Antwerpen</t>
  </si>
  <si>
    <t>Zwijndrecht</t>
  </si>
  <si>
    <t>Zwevegem</t>
  </si>
  <si>
    <t>Zwalm</t>
  </si>
  <si>
    <t>Zulte</t>
  </si>
  <si>
    <t>Zottegem</t>
  </si>
  <si>
    <t>Zonhoven</t>
  </si>
  <si>
    <t>Zoersel</t>
  </si>
  <si>
    <t>Zemst</t>
  </si>
  <si>
    <t>Zelzate</t>
  </si>
  <si>
    <t>Zedelgem</t>
  </si>
  <si>
    <t>Zandhoven</t>
  </si>
  <si>
    <t>Wuustwezel</t>
  </si>
  <si>
    <t>Wingene</t>
  </si>
  <si>
    <t>Wijnegem</t>
  </si>
  <si>
    <t>Wichelen</t>
  </si>
  <si>
    <t>Wevelgem</t>
  </si>
  <si>
    <t>Westerlo</t>
  </si>
  <si>
    <t>Wemmel</t>
  </si>
  <si>
    <t>Waasmunster</t>
  </si>
  <si>
    <t>Vorselaar</t>
  </si>
  <si>
    <t>Vleteren</t>
  </si>
  <si>
    <t>Veurne</t>
  </si>
  <si>
    <t>Tremelo</t>
  </si>
  <si>
    <t>Torhout</t>
  </si>
  <si>
    <t>Tongeren</t>
  </si>
  <si>
    <t>Tielt-Winge</t>
  </si>
  <si>
    <t>Tielt</t>
  </si>
  <si>
    <t>Tessenderlo</t>
  </si>
  <si>
    <t>Temse</t>
  </si>
  <si>
    <t>Stekene</t>
  </si>
  <si>
    <t>Steenokkerzeel</t>
  </si>
  <si>
    <t>Staden</t>
  </si>
  <si>
    <t>Sint-Pieters-Leeuw</t>
  </si>
  <si>
    <t>Sint-Niklaas</t>
  </si>
  <si>
    <t>Sint-Laureins</t>
  </si>
  <si>
    <t>Sint-Katelijne-Waver</t>
  </si>
  <si>
    <t>Sint-Gillis-Waas</t>
  </si>
  <si>
    <t>Sint-Genesius-Rode</t>
  </si>
  <si>
    <t>Schoten</t>
  </si>
  <si>
    <t>Scherpenheuvel-Zichem</t>
  </si>
  <si>
    <t>Roosdaal</t>
  </si>
  <si>
    <t>Rijkevorsel</t>
  </si>
  <si>
    <t>Retie</t>
  </si>
  <si>
    <t>Ravels</t>
  </si>
  <si>
    <t>Ranst</t>
  </si>
  <si>
    <t>Poperinge</t>
  </si>
  <si>
    <t>Pepingen</t>
  </si>
  <si>
    <t>Peer</t>
  </si>
  <si>
    <t>Oud-Turnhout</t>
  </si>
  <si>
    <t>Oud-Heverlee</t>
  </si>
  <si>
    <t>Oudenburg</t>
  </si>
  <si>
    <t>Oudenaarde</t>
  </si>
  <si>
    <t>Opwijk</t>
  </si>
  <si>
    <t>Oostrozebeke</t>
  </si>
  <si>
    <t>Oostkamp</t>
  </si>
  <si>
    <t>Oosterzele</t>
  </si>
  <si>
    <t>Oostende</t>
  </si>
  <si>
    <t>Ninove</t>
  </si>
  <si>
    <t>Nijlen</t>
  </si>
  <si>
    <t>Nieuwpoort</t>
  </si>
  <si>
    <t>Niel</t>
  </si>
  <si>
    <t>Mortsel</t>
  </si>
  <si>
    <t>Mol</t>
  </si>
  <si>
    <t>Middelkerke</t>
  </si>
  <si>
    <t>Merksplas</t>
  </si>
  <si>
    <t>Merelbeke</t>
  </si>
  <si>
    <t>Merchtem</t>
  </si>
  <si>
    <t>Melle</t>
  </si>
  <si>
    <t>Meise</t>
  </si>
  <si>
    <t>Mechelen</t>
  </si>
  <si>
    <t>Malle</t>
  </si>
  <si>
    <t>Maldegem</t>
  </si>
  <si>
    <t>Maasmechelen</t>
  </si>
  <si>
    <t>Maarkedal</t>
  </si>
  <si>
    <t>Lummen</t>
  </si>
  <si>
    <t>Londerzeel</t>
  </si>
  <si>
    <t>Lommel</t>
  </si>
  <si>
    <t>Liedekerke</t>
  </si>
  <si>
    <t>Leuven</t>
  </si>
  <si>
    <t>Lennik</t>
  </si>
  <si>
    <t>Ledegem</t>
  </si>
  <si>
    <t>Lede</t>
  </si>
  <si>
    <t>Laakdal</t>
  </si>
  <si>
    <t>Kuurne</t>
  </si>
  <si>
    <t>Kruibeke</t>
  </si>
  <si>
    <t>Kortrijk</t>
  </si>
  <si>
    <t>Kortemark</t>
  </si>
  <si>
    <t>Kontich</t>
  </si>
  <si>
    <t>Kasterlee</t>
  </si>
  <si>
    <t>Izegem</t>
  </si>
  <si>
    <t>Ingelmunster</t>
  </si>
  <si>
    <t>Ieper</t>
  </si>
  <si>
    <t>Ichtegem</t>
  </si>
  <si>
    <t>Hulshout</t>
  </si>
  <si>
    <t>Huldenberg</t>
  </si>
  <si>
    <t>Horebeke</t>
  </si>
  <si>
    <t>Hoogstraten</t>
  </si>
  <si>
    <t>Hooglede</t>
  </si>
  <si>
    <t>Hoegaarden</t>
  </si>
  <si>
    <t>Herzele</t>
  </si>
  <si>
    <t>Herne</t>
  </si>
  <si>
    <t>Herenthout</t>
  </si>
  <si>
    <t>Herentals</t>
  </si>
  <si>
    <t>Herent</t>
  </si>
  <si>
    <t>Heist-op-den-Berg</t>
  </si>
  <si>
    <t>Hechtel-Eksel</t>
  </si>
  <si>
    <t>Hasselt</t>
  </si>
  <si>
    <t>Halle</t>
  </si>
  <si>
    <t>Haaltert</t>
  </si>
  <si>
    <t>Grobbendonk</t>
  </si>
  <si>
    <t>Grimbergen</t>
  </si>
  <si>
    <t>Gooik</t>
  </si>
  <si>
    <t>Gistel</t>
  </si>
  <si>
    <t>Geraardsbergen</t>
  </si>
  <si>
    <t>Gent</t>
  </si>
  <si>
    <t>Gavere</t>
  </si>
  <si>
    <t>Erpe-Mere</t>
  </si>
  <si>
    <t>Eeklo</t>
  </si>
  <si>
    <t>Edegem</t>
  </si>
  <si>
    <t>Duffel</t>
  </si>
  <si>
    <t>Dilsen-Stokkem</t>
  </si>
  <si>
    <t>Diksmuide</t>
  </si>
  <si>
    <t>Diest</t>
  </si>
  <si>
    <t>Destelbergen</t>
  </si>
  <si>
    <t>Dessel</t>
  </si>
  <si>
    <t>Denderleeuw</t>
  </si>
  <si>
    <t>De Panne</t>
  </si>
  <si>
    <t>Damme</t>
  </si>
  <si>
    <t>Brugge</t>
  </si>
  <si>
    <t>Brasschaat</t>
  </si>
  <si>
    <t>Bonheiden</t>
  </si>
  <si>
    <t>Blankenberge</t>
  </si>
  <si>
    <t>Bierbeek</t>
  </si>
  <si>
    <t>Berlaar</t>
  </si>
  <si>
    <t>Beringen</t>
  </si>
  <si>
    <t>Bekkevoort</t>
  </si>
  <si>
    <t>Begijnendijk</t>
  </si>
  <si>
    <t>Beersel</t>
  </si>
  <si>
    <t>Beernem</t>
  </si>
  <si>
    <t>Balen</t>
  </si>
  <si>
    <t>Baarle-Hertog</t>
  </si>
  <si>
    <t>Assenede</t>
  </si>
  <si>
    <t>Asse</t>
  </si>
  <si>
    <t>Ardooie</t>
  </si>
  <si>
    <t>Aartselaar</t>
  </si>
  <si>
    <t>Aalst</t>
  </si>
  <si>
    <t>Titel project</t>
  </si>
  <si>
    <t>Controle groenestroomcomponent maximaal 40% van de netto investeringskost</t>
  </si>
  <si>
    <t>Handleiding</t>
  </si>
  <si>
    <t>https://www.energiesparen.be</t>
  </si>
  <si>
    <t>gemeente</t>
  </si>
  <si>
    <t>Enkel investeringsprojecten op het eigen grondgebied komen in aanmerking. Dit impliceert dat de subsidie niet kan worden aangewend om een premie te financieren, een studie te bestellen of een consultant aan te werven.</t>
  </si>
  <si>
    <t>Projectkosten</t>
  </si>
  <si>
    <t>Subsidies, groenestroomcertificaten, warmtekrachtcertificaten, REG-premies van de netbeheerder</t>
  </si>
  <si>
    <t>In de rubriek groenestroomcertificaten worden de geraamde opbrengsten opgenomen die voor de installaties in het project zullen worden ontvangen. De opbrengsten worden berekend voor de volledige opbrengstperiode. De aanvrager kan voor de berekening van dit bedrag bijvoorbeeld kijken naar de opbrengstberekening die in het kader van een haalbaarheidsstudie werd uitgevoerd.</t>
  </si>
  <si>
    <t>In de rubriek warmtekrachtcertificaten worden de geraamde opbrengsten opgenomen die voor de installaties in het project zullen worden ontvangen. De opbrengsten worden berekend voor de volledige opbrengstperiode. De aanvrager kan voor de berekening van dit bedrag bijvoorbeeld kijken naar de opbrengstberekening die in het kader van een haalbaarheidsstudie werd uitgevoerd.</t>
  </si>
  <si>
    <t>Algemene informatie en algemene bepalingen</t>
  </si>
  <si>
    <t>Groenestroomprojecten</t>
  </si>
  <si>
    <t>Waarvoor dient dit formulier?</t>
  </si>
  <si>
    <t>naar de toelichting</t>
  </si>
  <si>
    <t xml:space="preserve">Er mogen geen werkbladen uit dit bestand worden verwijderd. </t>
  </si>
  <si>
    <t>De btw betaald in het kader van dit project kan door de gemeente worden gerecupereerd:</t>
  </si>
  <si>
    <t>Warmtekrachtcertificaten voor de onderdelen energie efficiëntie, groene warmte, elektrische mobiliteit</t>
  </si>
  <si>
    <t>REG-premies van de netbeheerders voor de onderdelen energie-efficiëntie, groene warmte, elektrische mobiliteit</t>
  </si>
  <si>
    <t>Andere Vlaamse subsidies voor de onderdelen energie efficiëntie, groene warmte, elektrische mobiliteit</t>
  </si>
  <si>
    <t>1.</t>
  </si>
  <si>
    <t>2.</t>
  </si>
  <si>
    <t>3.</t>
  </si>
  <si>
    <t>4.</t>
  </si>
  <si>
    <t>5.</t>
  </si>
  <si>
    <t>6.</t>
  </si>
  <si>
    <t>Beschrijving kostenpost</t>
  </si>
  <si>
    <t>7.</t>
  </si>
  <si>
    <t>8.</t>
  </si>
  <si>
    <t>9.</t>
  </si>
  <si>
    <t>10.</t>
  </si>
  <si>
    <t xml:space="preserve">Enkel de kostprijs van de energetische componenten van het project kunnen in rekening worden gebracht als projectkost. Budget dat vrijgemaakt werd voor communicatiedoeleinden ter promotie van het project, kunnen niet worden ingebracht als projectkost. </t>
  </si>
  <si>
    <t>B. Financiële rapportering project 1</t>
  </si>
  <si>
    <t xml:space="preserve">In het project werd ook een investering in groenestroom opgenomen: </t>
  </si>
  <si>
    <t>2. Detail kosten en opbrengsten</t>
  </si>
  <si>
    <t>2.1. Onderdelen energie-efficiëntie, groene warmte, elektrische mobiliteit</t>
  </si>
  <si>
    <t>2.1.a Detail investeringskosten energie-efficiëntie, groene warmte, elektrische mobiliteit</t>
  </si>
  <si>
    <t>In onderstaande tabel moeten alle investeringskosten verklaard worden. In de eerste kolom wordt de kostenpost beschreven. In de tweede kolom wordt de hoogte van de kost opgenomen. Hou er rekening mee dat binnen dit subsidieprogramma enkel de kostprijs van de energetische componenten van het project kan in rekening worden gebracht als projectkost. Bijv. budget dat vrijgemaakt werd voor communicatiedoeleinden ter promotie van het project, kan niet worden ingebracht als projectkost. Afhankelijk van het gegeven antwoord op de vraag inzake de recuperatie van btw zijn deze investeringskosten steeds inclusief dan wel exclusief btw.</t>
  </si>
  <si>
    <t>SOM over alle kostenposten</t>
  </si>
  <si>
    <t>2.1.b Berekening netto-investeringskost onderdelen energie-efficiëntie, groene warmte, elektrische mobiliteit</t>
  </si>
  <si>
    <t>2.2.a Detail investeringskosten groene stroom</t>
  </si>
  <si>
    <t>2.2.b Berekening netto-investeringskost onderdeel groene stroom</t>
  </si>
  <si>
    <t>Groenestroomcertificaten voor het onderdeel groene stroom</t>
  </si>
  <si>
    <t>Andere Vlaamse subsidies voor het onderdeel groene stroom</t>
  </si>
  <si>
    <t>REG-premies van de netbeheerders voor het onderdeel groene stroom</t>
  </si>
  <si>
    <t>2.2. Onderdeel groene stroom</t>
  </si>
  <si>
    <t>3. Totalen</t>
  </si>
  <si>
    <t xml:space="preserve">Indien bovenstaande vraag niet wordt ingevuld, dan zullen formules niet correct berekend worden! </t>
  </si>
  <si>
    <t>1. Gegevens gemeente</t>
  </si>
  <si>
    <t xml:space="preserve">
Als eerste stap moeten in deel B van dit werkblad de gegevens over de begunstigde van de subsidie worden ingevuld. </t>
  </si>
  <si>
    <t xml:space="preserve">  B - Identificatie van de begunstigde</t>
  </si>
  <si>
    <t>bankrekeningnummer (IBAN)</t>
  </si>
  <si>
    <t>Berekening 75% van de netto-investeringskosten voor project 1</t>
  </si>
  <si>
    <t>A. Overzicht</t>
  </si>
  <si>
    <t>1. Maximaal toegekend subsidiebedrag</t>
  </si>
  <si>
    <t xml:space="preserve">Hoeveel bedraagt het totale subsidiebedrag dat in het subsidiebesluit maximaal aan de gemeente werd toegekend? </t>
  </si>
  <si>
    <t>2. Uitbetaald bedrag eerste schuldvordering</t>
  </si>
  <si>
    <t xml:space="preserve">Hoeveel bedraagt het bedrag dat door het VEA al werd uitgekeerd naar aanleiding van een (eventuele) eerste schuldvordering? </t>
  </si>
  <si>
    <t>75% van de netto-investeringskosten voor project 1</t>
  </si>
  <si>
    <t>75% van de netto-investeringskosten voor project 2</t>
  </si>
  <si>
    <t>75% van de netto-investeringskosten voor project 3</t>
  </si>
  <si>
    <t>Toelichtingen</t>
  </si>
  <si>
    <t>Enkel de kostprijs van haalbaarheidsstudies rechtstreeks gelinkt aan het investeringproject dat ook effectief werd uitgevoerd, kan in rekening worden gebracht als projectkost.</t>
  </si>
  <si>
    <t>De btw mag enkel meegenomen worden in de projectkosten indien die door de gemeente niet kan teruggevorderd of gerecupereerd worden.  Afhankelijk van de keuze in cel P12 zal het werkblad automatisch aangepast worden. Bij het indienen van de subsidie-aanvraag heeft de gemeente op deze vraag reeds geantwoord. Met dit antwoord werd rekening gehouden bij de opmaak van het subsidiedossier.</t>
  </si>
  <si>
    <t>In de rubriek REG-premies van de netbeheerders worden alle premies opgenomen die voor het project werden/nog zullen worden verkregen van de elektriciteits- en de aardgasdistributienetbeheerder of van de beheerder van het plaatselijk vervoernet (Elia).</t>
  </si>
  <si>
    <t>Lokale energieprojecten die een groenestroom-component bevatten komen enkel in aanmerking indien de groenestroominvestering in hetzelfde project gecombineerd wordt met een investering in verbeterde energie-efficiëntie, groene warmteproductie of elektrische mobiliteit. Bovendien mag de netto-investeringskost van de groenestroom-component maximum 40% van de totale netto-investeringskost bedragen.</t>
  </si>
  <si>
    <t>Berekening 75% van de netto-investeringskost per project</t>
  </si>
  <si>
    <t>Overzicht subsidiedossier</t>
  </si>
  <si>
    <t xml:space="preserve">De toegekende subsidie kon in 2 schijven worden aangevraagd. Gemeenten die een tussentijdse schuldvordering indienden, vermelden hier het bedrag dat door het VEA werd uitbetaald. 
</t>
  </si>
  <si>
    <t>3. Subsidiabel deel op basis van aangetoonde netto-investeringskosten</t>
  </si>
  <si>
    <t>4. Nog op te vragen in de saldoschuldvordering</t>
  </si>
  <si>
    <t xml:space="preserve">Nog op te vragen in de saldoschuldvordering </t>
  </si>
  <si>
    <t xml:space="preserve">Gelieve ervoor te zorgen dat de volgorde waarin projecten worden opgenomen in dit excelbestand overeenkomt met de volgorde van de projecten in het subsidiebesluit. Enkel op die manier worden de inhoudelijke gegevens over de gekozen projecten ook correct gelinkt aan de initiële projectaanvraag. Zorg er ook voor dat de titels van de projecten overeenstemmen. </t>
  </si>
  <si>
    <t xml:space="preserve">In elk werkblad project_nr wordt onderaan 75% van de werkelijke netto-investeringkost van het project berekend.  Deze bedragen worden in het werkblad 'Overzicht subsidiedossier' overgenomen. </t>
  </si>
  <si>
    <t>Na het invullen van de verschillende projectbladen, moet het Overzicht subsidiedossier ingevuld worden. Speciale aandacht moet geschonken worden aan het volgende:
1. Het overzicht subsidiedossier zal al gedeeltelijk ingevuld zijn
2. De velden die met een rode rand omkaderd zijn, worden automatisch berekend
3. Afhankelijk van het resultaat van een controleveld kunnen er alarmboodschappen komen</t>
  </si>
  <si>
    <t xml:space="preserve">Het antwoord op deze vraag moet overeenstemmen met het antwoord dat werd gegeven bij de subsidieaanvraag. </t>
  </si>
  <si>
    <t xml:space="preserve">Als tweede stap worden de verschillende projectbladen ingevuld. Bij het invullen van de projectbladen moet aandacht geschonken worden aan het volgende:
1. De nummering van de projecten in dit excelbestand moet overeenkomen met de nummering van de projecten in het subsidiebesluit.  
2. De blauwgroene velden moeten worden ingevuld. Vul ook voor de bedragen 0 in indien die rubriek voor het project niet van toepassing is, zo weten we zeker dat het veld niet per ongeluk werd leeggelaten.
3. De velden die met een rode rand omkaderd zijn, worden automatisch berekend
4. De velden over groenestroom worden leeggemaakt indien dit niet van toepassing is
5. Afhankelijk van het resultaat van een controle kunnen er alarmboodschappen komen.
</t>
  </si>
  <si>
    <t>B. Financiële rapportering project 2</t>
  </si>
  <si>
    <t>Berekening 75% van de netto-investeringskosten voor project 2</t>
  </si>
  <si>
    <t>B. Financiële rapportering project 3</t>
  </si>
  <si>
    <t>Berekening 75% van de netto-investeringskosten voor project 3</t>
  </si>
  <si>
    <t>Financieel verslag lokale energieprojecten in het kader van de call 2019</t>
  </si>
  <si>
    <t>Dit financieel verslag geldt als finale financiële rapportage voor de gesubsidieerde projecten binnen de call 2019 lokale energieprojecten. Enkel correcte en volledig ingevulde excels worden aanvaard.</t>
  </si>
  <si>
    <t>Om het slotsaldo van de subsidie aan te vragen moet het webformulier dat ter beschikking gesteld is op de website van het Vlaams Energieagentschap (https://www.energiesparen.be/call-lokale-energieprojecten-2019) ingevuld worden samen met haar bijlages, waaronder dit excelbestand en het functioneel verslag van de financieel beheerder van de gemeente betreffende de uitgevoerde lokale energieprojecten.</t>
  </si>
  <si>
    <t xml:space="preserve">In de rubriek andere Vlaamse subsidies worden de bedragen vermeld van alle subsidies die voor het project ontvangen werden (nog zullen worden ontvangen). De subsidie verkregen binnen de call 2019 lokale energieprojecten zelf valt vanzelfsprekend niet onder deze 'andere Vlaamse subsidies'. </t>
  </si>
  <si>
    <t>Wettelijke bevolking per gemeente op 1 januari 2018</t>
  </si>
  <si>
    <t>Gemeente / stad</t>
  </si>
  <si>
    <t>Aantal</t>
  </si>
  <si>
    <t>Aalter</t>
  </si>
  <si>
    <t>Aarschot</t>
  </si>
  <si>
    <t>Affligem</t>
  </si>
  <si>
    <t>Alken</t>
  </si>
  <si>
    <t>Alveringem</t>
  </si>
  <si>
    <t>Anzegem</t>
  </si>
  <si>
    <t>Arendonk</t>
  </si>
  <si>
    <t>As</t>
  </si>
  <si>
    <t>Avelgem</t>
  </si>
  <si>
    <t>Beerse</t>
  </si>
  <si>
    <t>Berlare</t>
  </si>
  <si>
    <t>Bertem</t>
  </si>
  <si>
    <t>Bever</t>
  </si>
  <si>
    <t>Beveren</t>
  </si>
  <si>
    <t>Bilzen</t>
  </si>
  <si>
    <t>Bocholt</t>
  </si>
  <si>
    <t>Boechout</t>
  </si>
  <si>
    <t>Boom</t>
  </si>
  <si>
    <t>Boortmeerbeek</t>
  </si>
  <si>
    <t>Borgloon</t>
  </si>
  <si>
    <t>Bornem</t>
  </si>
  <si>
    <t>Borsbeek</t>
  </si>
  <si>
    <t>Boutersem</t>
  </si>
  <si>
    <t>Brakel</t>
  </si>
  <si>
    <t>Brecht</t>
  </si>
  <si>
    <t>Bredene</t>
  </si>
  <si>
    <t>Bree</t>
  </si>
  <si>
    <t>Buggenhout</t>
  </si>
  <si>
    <t>De Haan</t>
  </si>
  <si>
    <t>De Pinte</t>
  </si>
  <si>
    <t>Deerlijk</t>
  </si>
  <si>
    <t>Deinze</t>
  </si>
  <si>
    <t>Dendermonde</t>
  </si>
  <si>
    <t>Dentergem</t>
  </si>
  <si>
    <t>Diepenbeek</t>
  </si>
  <si>
    <t>Dilbeek</t>
  </si>
  <si>
    <t>Drogenbos</t>
  </si>
  <si>
    <t>Essen</t>
  </si>
  <si>
    <t>Evergem</t>
  </si>
  <si>
    <t>Galmaarden</t>
  </si>
  <si>
    <t>Geel</t>
  </si>
  <si>
    <t>Geetbets</t>
  </si>
  <si>
    <t>Genk</t>
  </si>
  <si>
    <t>Gingelom</t>
  </si>
  <si>
    <t>Glabbeek</t>
  </si>
  <si>
    <t>Haacht</t>
  </si>
  <si>
    <t>Halen</t>
  </si>
  <si>
    <t>Ham</t>
  </si>
  <si>
    <t>Hamme</t>
  </si>
  <si>
    <t>Hamont-Achel</t>
  </si>
  <si>
    <t>Harelbeke</t>
  </si>
  <si>
    <t>Heers</t>
  </si>
  <si>
    <t>Hemiksem</t>
  </si>
  <si>
    <t>Herk-de-Stad</t>
  </si>
  <si>
    <t>Herselt</t>
  </si>
  <si>
    <t>Herstappe</t>
  </si>
  <si>
    <t>Heusden-Zolder</t>
  </si>
  <si>
    <t>Heuvelland</t>
  </si>
  <si>
    <t>Hoeilaart</t>
  </si>
  <si>
    <t>Hoeselt</t>
  </si>
  <si>
    <t>Holsbeek</t>
  </si>
  <si>
    <t>Houthalen-Helchteren</t>
  </si>
  <si>
    <t>Houthulst</t>
  </si>
  <si>
    <t>Hove</t>
  </si>
  <si>
    <t>Jabbeke</t>
  </si>
  <si>
    <t>Kalmthout</t>
  </si>
  <si>
    <t>Kampenhout</t>
  </si>
  <si>
    <t>Kapellen</t>
  </si>
  <si>
    <t>Kapelle-op-den-Bos</t>
  </si>
  <si>
    <t>Kaprijke</t>
  </si>
  <si>
    <t>Keerbergen</t>
  </si>
  <si>
    <t>Kinrooi</t>
  </si>
  <si>
    <t>Kluisbergen</t>
  </si>
  <si>
    <t>Knokke-Heist</t>
  </si>
  <si>
    <t>Koekelare</t>
  </si>
  <si>
    <t>Koksijde</t>
  </si>
  <si>
    <t>Kortenaken</t>
  </si>
  <si>
    <t>Kortenberg</t>
  </si>
  <si>
    <t>Kortessem</t>
  </si>
  <si>
    <t>Kraainem</t>
  </si>
  <si>
    <t>Kruisem</t>
  </si>
  <si>
    <t>Laarne</t>
  </si>
  <si>
    <t>Lanaken</t>
  </si>
  <si>
    <t>Landen</t>
  </si>
  <si>
    <t>Langemark-Poelkapelle</t>
  </si>
  <si>
    <t>Lebbeke</t>
  </si>
  <si>
    <t>Lendelede</t>
  </si>
  <si>
    <t>Leopoldsburg</t>
  </si>
  <si>
    <t>Lichtervelde</t>
  </si>
  <si>
    <t>Lier</t>
  </si>
  <si>
    <t>Lierde</t>
  </si>
  <si>
    <t>Lievegem</t>
  </si>
  <si>
    <t>Lille</t>
  </si>
  <si>
    <t>Linkebeek</t>
  </si>
  <si>
    <t>Lint</t>
  </si>
  <si>
    <t>Linter</t>
  </si>
  <si>
    <t>Lochristi</t>
  </si>
  <si>
    <t>Lokeren</t>
  </si>
  <si>
    <t>Lo-Reninge</t>
  </si>
  <si>
    <t>Lubbeek</t>
  </si>
  <si>
    <t>Maaseik</t>
  </si>
  <si>
    <t>Machelen</t>
  </si>
  <si>
    <t>Meerhout</t>
  </si>
  <si>
    <t>Menen</t>
  </si>
  <si>
    <t>Mesen</t>
  </si>
  <si>
    <t>Meulebeke</t>
  </si>
  <si>
    <t>Moerbeke</t>
  </si>
  <si>
    <t>Moorslede</t>
  </si>
  <si>
    <t>Nazareth</t>
  </si>
  <si>
    <t>Nieuwerkerken</t>
  </si>
  <si>
    <t>Olen</t>
  </si>
  <si>
    <t>Oudsbergen</t>
  </si>
  <si>
    <t>Overijse</t>
  </si>
  <si>
    <t>Pelt</t>
  </si>
  <si>
    <t>Pittem</t>
  </si>
  <si>
    <t>Putte</t>
  </si>
  <si>
    <t>Puurs-Sint-Amands</t>
  </si>
  <si>
    <t>Riemst</t>
  </si>
  <si>
    <t>Roeselare</t>
  </si>
  <si>
    <t>Ronse</t>
  </si>
  <si>
    <t>Rotselaar</t>
  </si>
  <si>
    <t>Ruiselede</t>
  </si>
  <si>
    <t>Rumst</t>
  </si>
  <si>
    <t>Schelle</t>
  </si>
  <si>
    <t>Schilde</t>
  </si>
  <si>
    <t>Sint-Lievens-Houtem</t>
  </si>
  <si>
    <t>Sint-Martens-Latem</t>
  </si>
  <si>
    <t>Sint-Truiden</t>
  </si>
  <si>
    <t>Spiere-Helkijn</t>
  </si>
  <si>
    <t>Stabroek</t>
  </si>
  <si>
    <t>Ternat</t>
  </si>
  <si>
    <t>Tervuren</t>
  </si>
  <si>
    <t>Tienen</t>
  </si>
  <si>
    <t>Turnhout</t>
  </si>
  <si>
    <t>Vilvoorde</t>
  </si>
  <si>
    <t>Voeren</t>
  </si>
  <si>
    <t>Vosselaar</t>
  </si>
  <si>
    <t>Wachtebeke</t>
  </si>
  <si>
    <t>Waregem</t>
  </si>
  <si>
    <t>Wellen</t>
  </si>
  <si>
    <t>Wervik</t>
  </si>
  <si>
    <t>Wetteren</t>
  </si>
  <si>
    <t>Wezembeek-Oppem</t>
  </si>
  <si>
    <t>Wielsbeke</t>
  </si>
  <si>
    <t>Willebroek</t>
  </si>
  <si>
    <t>Wommelgem</t>
  </si>
  <si>
    <t>Wortegem-Petegem</t>
  </si>
  <si>
    <t>Zaventem</t>
  </si>
  <si>
    <t>Zele</t>
  </si>
  <si>
    <t>Zonnebeke</t>
  </si>
  <si>
    <t>Zoutleeuw</t>
  </si>
  <si>
    <t>Zuienkerke</t>
  </si>
  <si>
    <t>Zutendaal</t>
  </si>
  <si>
    <t>Vlaams Gewest</t>
  </si>
  <si>
    <r>
      <t xml:space="preserve">Hoeveel bedraagt het subsidiebedrag dat in het subsidiebesluit maximaal aan </t>
    </r>
    <r>
      <rPr>
        <b/>
        <sz val="9"/>
        <color rgb="FF002776"/>
        <rFont val="Arial"/>
        <family val="2"/>
      </rPr>
      <t>project 1</t>
    </r>
    <r>
      <rPr>
        <sz val="9"/>
        <color rgb="FF002776"/>
        <rFont val="Arial"/>
        <family val="2"/>
      </rPr>
      <t xml:space="preserve"> werd toegekend? </t>
    </r>
  </si>
  <si>
    <r>
      <t xml:space="preserve">Hoeveel bedraagt het subsidiebedrag dat in het subsidiebesluit maximaal aan </t>
    </r>
    <r>
      <rPr>
        <b/>
        <sz val="9"/>
        <color rgb="FF002776"/>
        <rFont val="Arial"/>
        <family val="2"/>
      </rPr>
      <t xml:space="preserve">project 2 </t>
    </r>
    <r>
      <rPr>
        <sz val="9"/>
        <color rgb="FF002776"/>
        <rFont val="Arial"/>
        <family val="2"/>
      </rPr>
      <t xml:space="preserve">werd toegekend? </t>
    </r>
  </si>
  <si>
    <r>
      <t xml:space="preserve">Hoeveel bedraagt het subsidiebedrag dat in het subsidiebesluit maximaal aan </t>
    </r>
    <r>
      <rPr>
        <b/>
        <sz val="9"/>
        <color rgb="FF002776"/>
        <rFont val="Arial"/>
        <family val="2"/>
      </rPr>
      <t xml:space="preserve">project 3 </t>
    </r>
    <r>
      <rPr>
        <sz val="9"/>
        <color rgb="FF002776"/>
        <rFont val="Arial"/>
        <family val="2"/>
      </rPr>
      <t xml:space="preserve">werd toegekend? </t>
    </r>
  </si>
  <si>
    <t xml:space="preserve">In het werkblad 'Overzicht subsidiedossier' wordt bovenaan aangegeven hoeveel de gemeente maximaal kan krijgen over de verschillende projecten heen. Dit bedrag komt overeen met het bedrag vermeld in artikel 1 en 2 van het subsidiebesluit en is onder voorbehoud van het respecteren van de in het subsidiebesluit vermelde voorwaarden.
</t>
  </si>
  <si>
    <t xml:space="preserve">In luik 3  worden per project 75% van de werkelijke netto-investeringskosten automatisch overgenomen uit de projectbladen.  </t>
  </si>
  <si>
    <t xml:space="preserve">Het bedrag vermeld in cel P30 van het werkblad 'Overzicht subsidiedossier' is het bedrag dan nog kan worden uitbetaald. Dit bedrag is het resultaat van volgende berekening: </t>
  </si>
  <si>
    <t>minimum van (maximaal subsidiebedrag voor project 1 en 75% va de werkelijke netto-investeringskosten voor project 1)</t>
  </si>
  <si>
    <t>+  minimum van (maximaal subsidiebedrag voor project 2 en 75% va de werkelijke netto-investeringskosten voor project 2)</t>
  </si>
  <si>
    <t>+  minimum van (maximaal subsidiebedrag voor project 3 en 75% va de werkelijke netto-investeringskosten voor project 3)</t>
  </si>
  <si>
    <t xml:space="preserve"> - reeds betaald voorschot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</si>
</sst>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41"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9"/>
      <color theme="10"/>
      <name val="Arial"/>
      <family val="2"/>
    </font>
    <font>
      <u/>
      <sz val="11"/>
      <color theme="10"/>
      <name val="Calibri"/>
      <family val="2"/>
      <scheme val="minor"/>
    </font>
    <font>
      <u/>
      <sz val="9"/>
      <color rgb="FF0000FF"/>
      <name val="Arial"/>
      <family val="2"/>
    </font>
    <font>
      <sz val="11"/>
      <color theme="1"/>
      <name val="Arial"/>
      <family val="2"/>
    </font>
    <font>
      <sz val="9"/>
      <color theme="1"/>
      <name val="Arial"/>
      <family val="2"/>
    </font>
    <font>
      <sz val="9"/>
      <color theme="3" tint="-0.249977111117893"/>
      <name val="Arial"/>
      <family val="2"/>
    </font>
    <font>
      <sz val="9"/>
      <color rgb="FFFF0000"/>
      <name val="Arial"/>
      <family val="2"/>
    </font>
    <font>
      <b/>
      <sz val="10"/>
      <color theme="1"/>
      <name val="Arial"/>
      <family val="2"/>
    </font>
    <font>
      <b/>
      <sz val="14"/>
      <color theme="0"/>
      <name val="Arial"/>
      <family val="2"/>
    </font>
    <font>
      <b/>
      <sz val="11"/>
      <color theme="0"/>
      <name val="Arial"/>
      <family val="2"/>
    </font>
    <font>
      <b/>
      <sz val="10"/>
      <color theme="0"/>
      <name val="Arial"/>
      <family val="2"/>
    </font>
    <font>
      <sz val="11"/>
      <color theme="3" tint="-0.249977111117893"/>
      <name val="Arial"/>
      <family val="2"/>
    </font>
    <font>
      <sz val="8"/>
      <color theme="3" tint="-0.249977111117893"/>
      <name val="Arial"/>
      <family val="2"/>
    </font>
    <font>
      <sz val="9"/>
      <color rgb="FF0000FF"/>
      <name val="Arial"/>
      <family val="2"/>
    </font>
    <font>
      <b/>
      <sz val="8"/>
      <color rgb="FFFF0000"/>
      <name val="Arial"/>
      <family val="2"/>
    </font>
    <font>
      <b/>
      <sz val="14"/>
      <color rgb="FF105269"/>
      <name val="Arial"/>
      <family val="2"/>
    </font>
    <font>
      <b/>
      <sz val="11"/>
      <color theme="3" tint="-0.249977111117893"/>
      <name val="Calibri"/>
      <family val="2"/>
      <scheme val="minor"/>
    </font>
    <font>
      <b/>
      <sz val="11"/>
      <color rgb="FFFF0000"/>
      <name val="Calibri"/>
      <family val="2"/>
      <scheme val="minor"/>
    </font>
    <font>
      <b/>
      <sz val="11"/>
      <color theme="3" tint="-0.249977111117893"/>
      <name val="Arial"/>
      <family val="2"/>
    </font>
    <font>
      <sz val="9"/>
      <color rgb="FF105269"/>
      <name val="Arial"/>
      <family val="2"/>
    </font>
    <font>
      <sz val="11"/>
      <color rgb="FF105269"/>
      <name val="Calibri"/>
      <family val="2"/>
    </font>
    <font>
      <b/>
      <sz val="10"/>
      <color rgb="FFFF0000"/>
      <name val="Calibri"/>
      <family val="2"/>
      <scheme val="minor"/>
    </font>
    <font>
      <sz val="9"/>
      <color rgb="FF002776"/>
      <name val="Arial"/>
      <family val="2"/>
    </font>
    <font>
      <b/>
      <sz val="9"/>
      <color theme="3" tint="-0.249977111117893"/>
      <name val="Arial"/>
      <family val="2"/>
    </font>
    <font>
      <b/>
      <sz val="9"/>
      <color rgb="FF002776"/>
      <name val="Arial"/>
      <family val="2"/>
    </font>
    <font>
      <i/>
      <sz val="9"/>
      <color theme="3" tint="-0.249977111117893"/>
      <name val="Arial"/>
      <family val="2"/>
    </font>
    <font>
      <b/>
      <sz val="11"/>
      <color theme="0"/>
      <name val="Calibri"/>
      <family val="2"/>
      <scheme val="minor"/>
    </font>
    <font>
      <b/>
      <sz val="9"/>
      <color theme="0"/>
      <name val="Arial"/>
      <family val="2"/>
    </font>
    <font>
      <sz val="11"/>
      <color rgb="FFFF0000"/>
      <name val="Calibri"/>
      <family val="2"/>
    </font>
    <font>
      <sz val="14"/>
      <color theme="0" tint="-0.499984740745262"/>
      <name val="Arial"/>
      <family val="2"/>
    </font>
    <font>
      <b/>
      <sz val="18"/>
      <color rgb="FF003399"/>
      <name val="Arial"/>
      <family val="2"/>
    </font>
    <font>
      <sz val="18"/>
      <color theme="1"/>
      <name val="Calibri"/>
      <family val="2"/>
      <scheme val="minor"/>
    </font>
    <font>
      <sz val="11"/>
      <color theme="0"/>
      <name val="Calibri"/>
      <family val="2"/>
      <scheme val="minor"/>
    </font>
    <font>
      <sz val="10"/>
      <color rgb="FFFF0000"/>
      <name val="Arial"/>
      <family val="2"/>
    </font>
    <font>
      <b/>
      <sz val="8"/>
      <color rgb="FF57A7B7"/>
      <name val="Arial"/>
      <family val="2"/>
    </font>
    <font>
      <b/>
      <sz val="11"/>
      <color rgb="FF105269"/>
      <name val="Arial"/>
      <family val="2"/>
    </font>
    <font>
      <sz val="11"/>
      <color rgb="FF105269"/>
      <name val="Arial"/>
      <family val="2"/>
    </font>
  </fonts>
  <fills count="13">
    <fill>
      <patternFill patternType="none"/>
    </fill>
    <fill>
      <patternFill patternType="gray125"/>
    </fill>
    <fill>
      <patternFill patternType="solid">
        <fgColor theme="4" tint="0.59996337778862885"/>
        <bgColor indexed="64"/>
      </patternFill>
    </fill>
    <fill>
      <patternFill patternType="solid">
        <fgColor theme="0" tint="-4.9989318521683403E-2"/>
        <bgColor indexed="64"/>
      </patternFill>
    </fill>
    <fill>
      <patternFill patternType="solid">
        <fgColor theme="0"/>
        <bgColor indexed="64"/>
      </patternFill>
    </fill>
    <fill>
      <patternFill patternType="solid">
        <fgColor rgb="FF105269"/>
        <bgColor indexed="64"/>
      </patternFill>
    </fill>
    <fill>
      <patternFill patternType="solid">
        <fgColor rgb="FF4B7284"/>
        <bgColor indexed="64"/>
      </patternFill>
    </fill>
    <fill>
      <patternFill patternType="solid">
        <fgColor rgb="FFEBFFF5"/>
        <bgColor indexed="64"/>
      </patternFill>
    </fill>
    <fill>
      <patternFill patternType="solid">
        <fgColor rgb="FF728F9B"/>
        <bgColor indexed="64"/>
      </patternFill>
    </fill>
    <fill>
      <patternFill patternType="solid">
        <fgColor rgb="FFB8CCE4"/>
        <bgColor indexed="64"/>
      </patternFill>
    </fill>
    <fill>
      <patternFill patternType="solid">
        <fgColor rgb="FFA5D0DF"/>
        <bgColor indexed="64"/>
      </patternFill>
    </fill>
    <fill>
      <patternFill patternType="solid">
        <fgColor rgb="FFF2F2F2"/>
        <bgColor indexed="64"/>
      </patternFill>
    </fill>
    <fill>
      <patternFill patternType="solid">
        <fgColor rgb="FF57A7B7"/>
        <bgColor indexed="64"/>
      </patternFill>
    </fill>
  </fills>
  <borders count="12">
    <border>
      <left/>
      <right/>
      <top/>
      <bottom/>
      <diagonal/>
    </border>
    <border>
      <left/>
      <right/>
      <top style="thin">
        <color rgb="FF4B7284"/>
      </top>
      <bottom style="thin">
        <color rgb="FF4B7284"/>
      </bottom>
      <diagonal/>
    </border>
    <border>
      <left/>
      <right/>
      <top/>
      <bottom style="thin">
        <color rgb="FF4B7284"/>
      </bottom>
      <diagonal/>
    </border>
    <border>
      <left style="medium">
        <color rgb="FF105269"/>
      </left>
      <right/>
      <top/>
      <bottom/>
      <diagonal/>
    </border>
    <border>
      <left/>
      <right/>
      <top style="thin">
        <color rgb="FF105269"/>
      </top>
      <bottom style="thin">
        <color rgb="FF105269"/>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rgb="FF4B7284"/>
      </top>
      <bottom/>
      <diagonal/>
    </border>
    <border>
      <left/>
      <right/>
      <top/>
      <bottom style="thin">
        <color indexed="64"/>
      </bottom>
      <diagonal/>
    </border>
    <border>
      <left/>
      <right/>
      <top style="thin">
        <color rgb="FF4B7284"/>
      </top>
      <bottom style="thin">
        <color rgb="FF105269"/>
      </bottom>
      <diagonal/>
    </border>
    <border>
      <left style="thin">
        <color rgb="FF105269"/>
      </left>
      <right style="thin">
        <color rgb="FF105269"/>
      </right>
      <top style="thin">
        <color rgb="FF105269"/>
      </top>
      <bottom style="thin">
        <color rgb="FF105269"/>
      </bottom>
      <diagonal/>
    </border>
  </borders>
  <cellStyleXfs count="8">
    <xf numFmtId="0" fontId="0" fillId="0" borderId="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4" fillId="0" borderId="0" applyNumberFormat="0" applyFill="0" applyBorder="0" applyAlignment="0" applyProtection="0">
      <alignment vertical="top"/>
      <protection locked="0"/>
    </xf>
    <xf numFmtId="165" fontId="3" fillId="0" borderId="0" applyFont="0" applyFill="0" applyBorder="0" applyAlignment="0" applyProtection="0"/>
    <xf numFmtId="0" fontId="2" fillId="0" borderId="0"/>
  </cellStyleXfs>
  <cellXfs count="146">
    <xf numFmtId="0" fontId="0" fillId="0" borderId="0" xfId="0"/>
    <xf numFmtId="0" fontId="7" fillId="0" borderId="0" xfId="0" applyFont="1"/>
    <xf numFmtId="0" fontId="8" fillId="0" borderId="0" xfId="0" applyFont="1"/>
    <xf numFmtId="0" fontId="9" fillId="3" borderId="0" xfId="0" applyFont="1" applyFill="1" applyAlignment="1">
      <alignment vertical="top" wrapText="1"/>
    </xf>
    <xf numFmtId="0" fontId="9" fillId="3" borderId="0" xfId="0" applyFont="1" applyFill="1" applyAlignment="1">
      <alignment horizontal="left" vertical="top" wrapText="1"/>
    </xf>
    <xf numFmtId="0" fontId="10" fillId="0" borderId="0" xfId="0" applyFont="1" applyAlignment="1"/>
    <xf numFmtId="0" fontId="7" fillId="4" borderId="0" xfId="0" applyFont="1" applyFill="1"/>
    <xf numFmtId="0" fontId="11" fillId="0" borderId="0" xfId="0" applyFont="1"/>
    <xf numFmtId="0" fontId="7" fillId="0" borderId="0" xfId="0" applyFont="1" applyFill="1"/>
    <xf numFmtId="0" fontId="12" fillId="0" borderId="0" xfId="0" applyFont="1" applyFill="1" applyAlignment="1" applyProtection="1">
      <alignment horizontal="left" vertical="center" wrapText="1"/>
    </xf>
    <xf numFmtId="0" fontId="0" fillId="0" borderId="0" xfId="0" applyFont="1" applyAlignment="1"/>
    <xf numFmtId="0" fontId="4" fillId="2" borderId="0" xfId="3" applyFill="1" applyAlignment="1" applyProtection="1">
      <alignment horizontal="left" vertical="center"/>
    </xf>
    <xf numFmtId="0" fontId="13" fillId="5" borderId="0" xfId="0" applyFont="1" applyFill="1" applyAlignment="1">
      <alignment horizontal="left" vertical="center"/>
    </xf>
    <xf numFmtId="0" fontId="14" fillId="6" borderId="0" xfId="0" applyFont="1" applyFill="1" applyBorder="1" applyAlignment="1">
      <alignment horizontal="left" vertical="center" wrapText="1"/>
    </xf>
    <xf numFmtId="0" fontId="16" fillId="0" borderId="0" xfId="0" applyFont="1" applyFill="1" applyAlignment="1" applyProtection="1">
      <alignment horizontal="left" vertical="top"/>
    </xf>
    <xf numFmtId="0" fontId="18" fillId="0" borderId="0" xfId="0" applyFont="1" applyFill="1" applyAlignment="1" applyProtection="1">
      <alignment horizontal="left" vertical="top"/>
    </xf>
    <xf numFmtId="0" fontId="0" fillId="0" borderId="0" xfId="0" applyAlignment="1" applyProtection="1"/>
    <xf numFmtId="0" fontId="18" fillId="0" borderId="0" xfId="0" applyFont="1" applyFill="1" applyAlignment="1" applyProtection="1">
      <alignment horizontal="left" vertical="center"/>
    </xf>
    <xf numFmtId="0" fontId="15" fillId="0" borderId="0" xfId="0" applyFont="1" applyFill="1" applyAlignment="1" applyProtection="1">
      <alignment horizontal="left" vertical="center"/>
    </xf>
    <xf numFmtId="0" fontId="19" fillId="0" borderId="0" xfId="0" applyFont="1" applyFill="1" applyBorder="1" applyAlignment="1" applyProtection="1">
      <alignment vertical="center" wrapText="1"/>
    </xf>
    <xf numFmtId="0" fontId="20"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1" fillId="0" borderId="0" xfId="0" applyFont="1" applyFill="1" applyAlignment="1" applyProtection="1">
      <alignment horizontal="left" vertical="top"/>
    </xf>
    <xf numFmtId="0" fontId="21" fillId="0" borderId="0" xfId="0" applyFont="1" applyFill="1" applyAlignment="1" applyProtection="1">
      <alignment horizontal="left" vertical="center"/>
    </xf>
    <xf numFmtId="0" fontId="22" fillId="0" borderId="0" xfId="0" applyFont="1" applyFill="1" applyAlignment="1" applyProtection="1">
      <alignment horizontal="left" vertical="center"/>
    </xf>
    <xf numFmtId="0" fontId="21" fillId="0" borderId="0" xfId="0" applyFont="1" applyFill="1" applyAlignment="1" applyProtection="1">
      <alignment horizontal="left"/>
    </xf>
    <xf numFmtId="0" fontId="22" fillId="0" borderId="0" xfId="0" applyFont="1" applyFill="1" applyAlignment="1" applyProtection="1">
      <alignment horizontal="left"/>
    </xf>
    <xf numFmtId="0" fontId="13" fillId="0" borderId="0" xfId="0" applyFont="1" applyFill="1" applyAlignment="1" applyProtection="1">
      <alignment horizontal="left" vertical="center"/>
    </xf>
    <xf numFmtId="0" fontId="25" fillId="0" borderId="0" xfId="0" applyFont="1" applyFill="1" applyAlignment="1" applyProtection="1">
      <alignment horizontal="left" vertical="center"/>
    </xf>
    <xf numFmtId="0" fontId="14" fillId="0" borderId="0" xfId="0" applyFont="1" applyFill="1" applyAlignment="1" applyProtection="1">
      <alignment horizontal="left" vertical="center"/>
    </xf>
    <xf numFmtId="0" fontId="27" fillId="0" borderId="0" xfId="0" applyFont="1" applyFill="1" applyAlignment="1" applyProtection="1">
      <alignment horizontal="left" vertical="top"/>
    </xf>
    <xf numFmtId="0" fontId="9" fillId="0" borderId="0" xfId="0" applyFont="1" applyFill="1" applyAlignment="1" applyProtection="1">
      <alignment horizontal="left" vertical="top"/>
    </xf>
    <xf numFmtId="49" fontId="28" fillId="7" borderId="1" xfId="0" applyNumberFormat="1" applyFont="1" applyFill="1" applyBorder="1" applyAlignment="1" applyProtection="1">
      <alignment vertical="center"/>
    </xf>
    <xf numFmtId="0" fontId="16" fillId="0" borderId="0" xfId="0" applyFont="1" applyFill="1" applyAlignment="1" applyProtection="1">
      <alignment horizontal="left" vertical="center"/>
    </xf>
    <xf numFmtId="0" fontId="17" fillId="2" borderId="0" xfId="0" applyFont="1" applyFill="1" applyBorder="1" applyAlignment="1" applyProtection="1">
      <alignment horizontal="left" vertical="center"/>
    </xf>
    <xf numFmtId="0" fontId="29" fillId="0" borderId="0" xfId="0" applyFont="1" applyFill="1" applyAlignment="1" applyProtection="1">
      <alignment vertical="center"/>
    </xf>
    <xf numFmtId="0" fontId="9" fillId="0" borderId="0" xfId="0" applyFont="1" applyFill="1" applyBorder="1" applyAlignment="1" applyProtection="1">
      <alignment vertical="center"/>
    </xf>
    <xf numFmtId="0" fontId="18" fillId="8" borderId="0" xfId="0" applyFont="1" applyFill="1" applyAlignment="1" applyProtection="1">
      <alignment horizontal="left" vertical="center"/>
    </xf>
    <xf numFmtId="0" fontId="15" fillId="8" borderId="0" xfId="0" applyFont="1" applyFill="1" applyAlignment="1" applyProtection="1">
      <alignment horizontal="left" vertical="center"/>
    </xf>
    <xf numFmtId="0" fontId="9" fillId="0" borderId="0" xfId="0" applyFont="1" applyFill="1" applyBorder="1" applyAlignment="1" applyProtection="1"/>
    <xf numFmtId="0" fontId="26" fillId="3" borderId="0" xfId="0" applyFont="1" applyFill="1" applyBorder="1" applyAlignment="1" applyProtection="1">
      <alignment horizontal="center" vertical="center" wrapText="1"/>
    </xf>
    <xf numFmtId="0" fontId="26" fillId="3" borderId="0" xfId="0" applyFont="1" applyFill="1" applyBorder="1" applyAlignment="1" applyProtection="1">
      <alignment vertical="center" wrapText="1"/>
    </xf>
    <xf numFmtId="0" fontId="29" fillId="0" borderId="2" xfId="0" applyFont="1" applyFill="1" applyBorder="1" applyAlignment="1" applyProtection="1">
      <alignment horizontal="center"/>
    </xf>
    <xf numFmtId="0" fontId="26" fillId="0" borderId="0" xfId="0" applyFont="1" applyFill="1" applyAlignment="1" applyProtection="1">
      <alignment vertical="center" wrapText="1"/>
    </xf>
    <xf numFmtId="0" fontId="28" fillId="11" borderId="6" xfId="0" applyFont="1" applyFill="1" applyBorder="1" applyAlignment="1" applyProtection="1">
      <alignment vertical="center" wrapText="1"/>
    </xf>
    <xf numFmtId="4" fontId="28" fillId="11" borderId="9" xfId="0" applyNumberFormat="1" applyFont="1" applyFill="1" applyBorder="1" applyAlignment="1" applyProtection="1">
      <alignment vertical="center"/>
    </xf>
    <xf numFmtId="0" fontId="4" fillId="2" borderId="0" xfId="3" applyFill="1" applyAlignment="1" applyProtection="1">
      <alignment horizontal="left" vertical="center" wrapText="1"/>
    </xf>
    <xf numFmtId="0" fontId="15" fillId="0" borderId="0" xfId="0" applyFont="1" applyFill="1" applyAlignment="1" applyProtection="1">
      <alignment horizontal="left" vertical="center" wrapText="1"/>
    </xf>
    <xf numFmtId="0" fontId="15" fillId="0" borderId="0" xfId="0" applyFont="1" applyFill="1" applyAlignment="1" applyProtection="1">
      <alignment horizontal="right" vertical="top"/>
    </xf>
    <xf numFmtId="0" fontId="10" fillId="0" borderId="0" xfId="0" applyFont="1" applyFill="1" applyBorder="1" applyAlignment="1" applyProtection="1">
      <alignment horizontal="left" vertical="top"/>
    </xf>
    <xf numFmtId="0" fontId="40" fillId="3" borderId="11" xfId="0" applyNumberFormat="1" applyFont="1" applyFill="1" applyBorder="1" applyAlignment="1" applyProtection="1">
      <alignment horizontal="left" wrapText="1"/>
    </xf>
    <xf numFmtId="3" fontId="40" fillId="3" borderId="11" xfId="0" applyNumberFormat="1" applyFont="1" applyFill="1" applyBorder="1" applyAlignment="1">
      <alignment horizontal="center"/>
    </xf>
    <xf numFmtId="0" fontId="13" fillId="5" borderId="11" xfId="0" applyNumberFormat="1" applyFont="1" applyFill="1" applyBorder="1" applyAlignment="1" applyProtection="1">
      <alignment horizontal="left" vertical="center"/>
    </xf>
    <xf numFmtId="3" fontId="13" fillId="5" borderId="11" xfId="0" applyNumberFormat="1" applyFont="1" applyFill="1" applyBorder="1" applyAlignment="1" applyProtection="1">
      <alignment horizontal="center" vertical="center"/>
    </xf>
    <xf numFmtId="0" fontId="9" fillId="0" borderId="0" xfId="0" applyFont="1" applyFill="1" applyAlignment="1">
      <alignment vertical="top" wrapText="1"/>
    </xf>
    <xf numFmtId="0" fontId="29" fillId="0" borderId="0" xfId="0" applyFont="1" applyFill="1" applyAlignment="1">
      <alignment horizontal="center" vertical="top" wrapText="1"/>
    </xf>
    <xf numFmtId="0" fontId="29" fillId="0" borderId="0" xfId="0" quotePrefix="1" applyFont="1" applyFill="1" applyAlignment="1">
      <alignment horizontal="center" vertical="top" wrapText="1"/>
    </xf>
    <xf numFmtId="0" fontId="15" fillId="0" borderId="0" xfId="0" applyFont="1" applyFill="1" applyAlignment="1" applyProtection="1">
      <alignment horizontal="left" vertical="top"/>
    </xf>
    <xf numFmtId="0" fontId="23"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26" fillId="0" borderId="0" xfId="0" applyFont="1" applyFill="1" applyAlignment="1" applyProtection="1">
      <alignment horizontal="left" vertical="top" wrapText="1"/>
    </xf>
    <xf numFmtId="0" fontId="26" fillId="3" borderId="1" xfId="0" applyFont="1" applyFill="1" applyBorder="1" applyAlignment="1" applyProtection="1">
      <alignment horizontal="center" vertical="center" wrapText="1"/>
    </xf>
    <xf numFmtId="0" fontId="26" fillId="0" borderId="0" xfId="0" applyFont="1" applyFill="1" applyAlignment="1" applyProtection="1">
      <alignment horizontal="left" vertical="center" wrapText="1"/>
    </xf>
    <xf numFmtId="0" fontId="29" fillId="0" borderId="0" xfId="0" applyFont="1" applyFill="1" applyAlignment="1" applyProtection="1"/>
    <xf numFmtId="0" fontId="26" fillId="3" borderId="4" xfId="0" applyFont="1" applyFill="1" applyBorder="1" applyAlignment="1" applyProtection="1">
      <alignment horizontal="right"/>
    </xf>
    <xf numFmtId="0" fontId="31" fillId="10" borderId="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xf>
    <xf numFmtId="0" fontId="23" fillId="0" borderId="0" xfId="0" applyFont="1" applyFill="1" applyAlignment="1" applyProtection="1">
      <alignment horizontal="left" vertical="top" wrapText="1"/>
    </xf>
    <xf numFmtId="0" fontId="24" fillId="0" borderId="0" xfId="0" applyFont="1" applyAlignment="1" applyProtection="1">
      <alignment horizontal="left" vertical="top" wrapText="1"/>
    </xf>
    <xf numFmtId="0" fontId="26" fillId="3" borderId="1" xfId="0" applyFont="1" applyFill="1" applyBorder="1" applyAlignment="1" applyProtection="1">
      <alignment horizontal="right"/>
    </xf>
    <xf numFmtId="0" fontId="23" fillId="0" borderId="0" xfId="0" applyFont="1" applyFill="1" applyAlignment="1" applyProtection="1">
      <alignment horizontal="left" vertical="center"/>
    </xf>
    <xf numFmtId="0" fontId="14" fillId="6" borderId="0" xfId="0" applyFont="1" applyFill="1" applyAlignment="1" applyProtection="1">
      <alignment horizontal="left" vertical="center"/>
    </xf>
    <xf numFmtId="0" fontId="9" fillId="0" borderId="0" xfId="0" applyFont="1" applyFill="1" applyAlignment="1" applyProtection="1">
      <alignment horizontal="left" vertical="top" wrapText="1"/>
    </xf>
    <xf numFmtId="0" fontId="0" fillId="0" borderId="0" xfId="0" applyAlignment="1" applyProtection="1">
      <alignment horizontal="left" vertical="top" wrapText="1"/>
    </xf>
    <xf numFmtId="0" fontId="15" fillId="0" borderId="0" xfId="0" applyFont="1" applyFill="1" applyAlignment="1" applyProtection="1">
      <alignment horizontal="left" vertical="top"/>
    </xf>
    <xf numFmtId="0" fontId="13" fillId="5" borderId="0" xfId="0" applyFont="1" applyFill="1" applyAlignment="1" applyProtection="1">
      <alignment horizontal="left" vertical="center"/>
    </xf>
    <xf numFmtId="0" fontId="30" fillId="5" borderId="0" xfId="0" applyFont="1" applyFill="1" applyAlignment="1" applyProtection="1">
      <alignment horizontal="left" vertical="center"/>
    </xf>
    <xf numFmtId="0" fontId="4" fillId="0" borderId="0" xfId="3" applyFill="1" applyAlignment="1" applyProtection="1">
      <alignment horizontal="left" vertical="center"/>
    </xf>
    <xf numFmtId="0" fontId="9" fillId="0" borderId="0" xfId="0" applyFont="1" applyFill="1" applyAlignment="1" applyProtection="1">
      <alignment horizontal="left" vertical="center"/>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6" fillId="3" borderId="0" xfId="0" applyFont="1" applyFill="1" applyBorder="1" applyAlignment="1" applyProtection="1">
      <alignment horizontal="right"/>
    </xf>
    <xf numFmtId="0" fontId="26" fillId="0" borderId="0" xfId="0" applyFont="1" applyFill="1" applyBorder="1" applyAlignment="1" applyProtection="1">
      <alignment horizontal="right"/>
    </xf>
    <xf numFmtId="0" fontId="26" fillId="0" borderId="0" xfId="0" applyFont="1" applyFill="1" applyAlignment="1" applyProtection="1">
      <alignment horizontal="left" vertical="top" wrapText="1"/>
    </xf>
    <xf numFmtId="0" fontId="10" fillId="0" borderId="0" xfId="0" applyFont="1" applyFill="1" applyAlignment="1" applyProtection="1">
      <alignment horizontal="left" vertical="top" wrapText="1"/>
    </xf>
    <xf numFmtId="0" fontId="32" fillId="0" borderId="0" xfId="0" applyFont="1" applyAlignment="1" applyProtection="1">
      <alignment horizontal="left" vertical="top" wrapText="1"/>
    </xf>
    <xf numFmtId="49" fontId="31" fillId="10" borderId="2" xfId="0" applyNumberFormat="1" applyFont="1" applyFill="1" applyBorder="1" applyAlignment="1" applyProtection="1">
      <alignment horizontal="left" vertical="center" indent="1"/>
      <protection locked="0"/>
    </xf>
    <xf numFmtId="0" fontId="31" fillId="10" borderId="0" xfId="0" applyFont="1" applyFill="1" applyBorder="1" applyAlignment="1" applyProtection="1">
      <alignment horizontal="center" vertical="center" wrapText="1"/>
      <protection locked="0"/>
    </xf>
    <xf numFmtId="0" fontId="33" fillId="0" borderId="0" xfId="0" applyFont="1" applyAlignment="1" applyProtection="1">
      <alignment horizontal="right" vertical="center"/>
    </xf>
    <xf numFmtId="0" fontId="34" fillId="0" borderId="0" xfId="0" applyFont="1" applyFill="1" applyAlignment="1" applyProtection="1">
      <alignment vertical="center"/>
    </xf>
    <xf numFmtId="0" fontId="35" fillId="0" borderId="0" xfId="0" applyFont="1" applyAlignment="1" applyProtection="1">
      <alignment vertical="center"/>
    </xf>
    <xf numFmtId="0" fontId="0" fillId="0" borderId="0" xfId="0" applyAlignment="1" applyProtection="1">
      <alignment vertical="center"/>
    </xf>
    <xf numFmtId="0" fontId="31" fillId="10" borderId="0" xfId="0" applyFont="1" applyFill="1" applyBorder="1" applyAlignment="1" applyProtection="1">
      <alignment horizontal="left" vertical="center" indent="1"/>
      <protection locked="0"/>
    </xf>
    <xf numFmtId="0" fontId="36" fillId="10" borderId="0" xfId="0" applyFont="1" applyFill="1" applyBorder="1" applyAlignment="1" applyProtection="1">
      <alignment horizontal="left" vertical="center" indent="1"/>
      <protection locked="0"/>
    </xf>
    <xf numFmtId="0" fontId="31" fillId="10" borderId="2" xfId="0" applyFont="1" applyFill="1" applyBorder="1" applyAlignment="1" applyProtection="1">
      <alignment horizontal="left" vertical="center" indent="1"/>
      <protection locked="0"/>
    </xf>
    <xf numFmtId="0" fontId="26" fillId="3" borderId="2" xfId="0" applyFont="1" applyFill="1" applyBorder="1" applyAlignment="1" applyProtection="1">
      <alignment horizontal="right"/>
    </xf>
    <xf numFmtId="0" fontId="31" fillId="10" borderId="1" xfId="0" applyFont="1" applyFill="1" applyBorder="1" applyAlignment="1" applyProtection="1">
      <alignment horizontal="left" vertical="center" indent="1"/>
      <protection locked="0"/>
    </xf>
    <xf numFmtId="0" fontId="9" fillId="0" borderId="0" xfId="0" applyFont="1" applyFill="1" applyAlignment="1" applyProtection="1">
      <alignment horizontal="center" vertical="top" wrapText="1"/>
    </xf>
    <xf numFmtId="49" fontId="31" fillId="10" borderId="1" xfId="0" applyNumberFormat="1" applyFont="1" applyFill="1" applyBorder="1" applyAlignment="1" applyProtection="1">
      <alignment horizontal="left" vertical="center" indent="1"/>
      <protection locked="0"/>
    </xf>
    <xf numFmtId="0" fontId="0" fillId="0" borderId="0" xfId="0" applyAlignment="1" applyProtection="1">
      <alignment horizontal="left" vertical="top"/>
    </xf>
    <xf numFmtId="0" fontId="24" fillId="0" borderId="0" xfId="0" applyFont="1" applyFill="1" applyAlignment="1" applyProtection="1">
      <alignment horizontal="left" vertical="top" wrapText="1"/>
    </xf>
    <xf numFmtId="0" fontId="23" fillId="0" borderId="0" xfId="0" applyFont="1" applyFill="1" applyAlignment="1" applyProtection="1">
      <alignment horizontal="center" vertical="top" wrapText="1"/>
    </xf>
    <xf numFmtId="0" fontId="23" fillId="0" borderId="0" xfId="0" applyFont="1" applyFill="1" applyAlignment="1" applyProtection="1">
      <alignment horizontal="left" wrapText="1"/>
    </xf>
    <xf numFmtId="0" fontId="24" fillId="0" borderId="0" xfId="0" applyFont="1" applyFill="1" applyAlignment="1" applyProtection="1">
      <alignment horizontal="left" wrapText="1"/>
    </xf>
    <xf numFmtId="49" fontId="31" fillId="10" borderId="10" xfId="0" applyNumberFormat="1"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4" fontId="31" fillId="10" borderId="1" xfId="0" applyNumberFormat="1" applyFont="1" applyFill="1" applyBorder="1" applyAlignment="1" applyProtection="1">
      <alignment horizontal="center" vertical="center" wrapText="1"/>
      <protection locked="0"/>
    </xf>
    <xf numFmtId="4" fontId="31" fillId="10" borderId="8" xfId="0" applyNumberFormat="1" applyFont="1" applyFill="1" applyBorder="1" applyAlignment="1" applyProtection="1">
      <alignment horizontal="center" vertical="center" wrapText="1"/>
      <protection locked="0"/>
    </xf>
    <xf numFmtId="4" fontId="28" fillId="11" borderId="5" xfId="0" applyNumberFormat="1" applyFont="1" applyFill="1" applyBorder="1" applyAlignment="1" applyProtection="1">
      <alignment horizontal="center" vertical="center"/>
    </xf>
    <xf numFmtId="4" fontId="28" fillId="11" borderId="6" xfId="0" applyNumberFormat="1" applyFont="1" applyFill="1" applyBorder="1" applyAlignment="1" applyProtection="1">
      <alignment horizontal="center" vertical="center"/>
    </xf>
    <xf numFmtId="4" fontId="28" fillId="11" borderId="7" xfId="0" applyNumberFormat="1" applyFont="1" applyFill="1" applyBorder="1" applyAlignment="1" applyProtection="1">
      <alignment horizontal="center" vertical="center"/>
    </xf>
    <xf numFmtId="49" fontId="13" fillId="5" borderId="5" xfId="0" applyNumberFormat="1" applyFont="1" applyFill="1" applyBorder="1" applyAlignment="1" applyProtection="1">
      <alignment horizontal="left" vertical="center"/>
    </xf>
    <xf numFmtId="0" fontId="13" fillId="5" borderId="6" xfId="0" applyNumberFormat="1" applyFont="1" applyFill="1" applyBorder="1" applyAlignment="1" applyProtection="1">
      <alignment horizontal="left" vertical="center"/>
    </xf>
    <xf numFmtId="0" fontId="13" fillId="5" borderId="7" xfId="0" applyNumberFormat="1" applyFont="1" applyFill="1" applyBorder="1" applyAlignment="1" applyProtection="1">
      <alignment horizontal="left" vertical="center"/>
    </xf>
    <xf numFmtId="0" fontId="38" fillId="0" borderId="0" xfId="0" applyFont="1" applyFill="1" applyBorder="1" applyAlignment="1" applyProtection="1">
      <alignment horizontal="center" vertical="center" wrapText="1"/>
    </xf>
    <xf numFmtId="0" fontId="38" fillId="0" borderId="8" xfId="0" applyFont="1" applyFill="1" applyBorder="1" applyAlignment="1" applyProtection="1">
      <alignment horizontal="left" vertical="top"/>
    </xf>
    <xf numFmtId="0" fontId="26" fillId="0" borderId="0" xfId="0" applyFont="1" applyFill="1" applyAlignment="1" applyProtection="1">
      <alignment horizontal="left" vertical="center" wrapText="1"/>
    </xf>
    <xf numFmtId="0" fontId="14" fillId="6" borderId="0" xfId="0" applyFont="1" applyFill="1" applyBorder="1" applyAlignment="1" applyProtection="1">
      <alignment horizontal="left" vertical="center"/>
    </xf>
    <xf numFmtId="0" fontId="31" fillId="10" borderId="2" xfId="0" applyFont="1" applyFill="1" applyBorder="1" applyAlignment="1" applyProtection="1">
      <alignment horizontal="center" vertical="center" wrapText="1"/>
      <protection locked="0"/>
    </xf>
    <xf numFmtId="0" fontId="14" fillId="12" borderId="0" xfId="0" applyFont="1" applyFill="1" applyBorder="1" applyAlignment="1" applyProtection="1">
      <alignment horizontal="left" vertical="center"/>
    </xf>
    <xf numFmtId="0" fontId="31" fillId="10" borderId="2" xfId="0" applyFont="1" applyFill="1" applyBorder="1" applyAlignment="1" applyProtection="1">
      <alignment horizontal="center" vertical="center"/>
      <protection locked="0"/>
    </xf>
    <xf numFmtId="4" fontId="31" fillId="1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0" fontId="37" fillId="0" borderId="8" xfId="0" applyFont="1" applyFill="1" applyBorder="1" applyAlignment="1" applyProtection="1">
      <alignment horizontal="left" vertical="center"/>
    </xf>
    <xf numFmtId="0" fontId="15" fillId="0" borderId="0" xfId="0" applyFont="1" applyFill="1" applyAlignment="1" applyProtection="1">
      <alignment horizontal="center" vertical="center"/>
    </xf>
    <xf numFmtId="4" fontId="28" fillId="11" borderId="5" xfId="0" applyNumberFormat="1" applyFont="1" applyFill="1" applyBorder="1" applyAlignment="1" applyProtection="1">
      <alignment horizontal="center" vertical="center" wrapText="1"/>
    </xf>
    <xf numFmtId="4" fontId="28" fillId="11" borderId="6"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left" vertical="top"/>
    </xf>
    <xf numFmtId="4" fontId="28" fillId="10" borderId="9" xfId="0" applyNumberFormat="1" applyFont="1" applyFill="1" applyBorder="1" applyAlignment="1" applyProtection="1">
      <alignment horizontal="center" vertical="center"/>
      <protection locked="0"/>
    </xf>
    <xf numFmtId="0" fontId="26" fillId="3" borderId="2" xfId="0" applyFont="1" applyFill="1" applyBorder="1" applyAlignment="1" applyProtection="1">
      <alignment horizontal="left" wrapText="1"/>
    </xf>
    <xf numFmtId="0" fontId="29" fillId="0" borderId="0" xfId="0" applyFont="1" applyFill="1" applyAlignment="1" applyProtection="1"/>
    <xf numFmtId="0" fontId="15" fillId="0" borderId="0" xfId="0" applyFont="1" applyFill="1" applyAlignment="1" applyProtection="1">
      <alignment horizontal="center" vertical="top"/>
    </xf>
    <xf numFmtId="0" fontId="39" fillId="3" borderId="11" xfId="0" applyNumberFormat="1" applyFont="1" applyFill="1" applyBorder="1" applyAlignment="1" applyProtection="1">
      <alignment horizontal="center"/>
    </xf>
    <xf numFmtId="0" fontId="13" fillId="5" borderId="11" xfId="0" applyNumberFormat="1" applyFont="1" applyFill="1" applyBorder="1" applyAlignment="1" applyProtection="1">
      <alignment horizontal="center" vertical="center"/>
    </xf>
    <xf numFmtId="0" fontId="17" fillId="2" borderId="0" xfId="0" applyFont="1" applyFill="1" applyAlignment="1" applyProtection="1">
      <alignment horizontal="left" vertical="center"/>
    </xf>
    <xf numFmtId="0" fontId="4" fillId="2" borderId="0" xfId="3" applyFill="1" applyBorder="1" applyAlignment="1" applyProtection="1">
      <alignment horizontal="left" vertical="center"/>
    </xf>
    <xf numFmtId="0" fontId="17" fillId="2" borderId="0" xfId="0" applyFont="1" applyFill="1" applyBorder="1" applyAlignment="1" applyProtection="1">
      <alignment horizontal="left" vertical="center" wrapText="1"/>
    </xf>
    <xf numFmtId="0" fontId="18" fillId="9" borderId="0" xfId="0" applyFont="1" applyFill="1" applyAlignment="1" applyProtection="1">
      <alignment horizontal="left" vertical="top"/>
    </xf>
    <xf numFmtId="0" fontId="4" fillId="9" borderId="0" xfId="3" applyFill="1" applyBorder="1" applyAlignment="1" applyProtection="1">
      <alignment horizontal="left" vertical="center" indent="1"/>
    </xf>
    <xf numFmtId="0" fontId="9" fillId="9" borderId="0" xfId="0" applyFont="1" applyFill="1" applyBorder="1" applyAlignment="1" applyProtection="1"/>
    <xf numFmtId="0" fontId="17" fillId="9" borderId="0" xfId="0" applyFont="1" applyFill="1" applyBorder="1" applyAlignment="1" applyProtection="1">
      <alignment horizontal="left" vertical="center" indent="1"/>
    </xf>
  </cellXfs>
  <cellStyles count="8">
    <cellStyle name="Euro" xfId="1" xr:uid="{00000000-0005-0000-0000-000000000000}"/>
    <cellStyle name="Gevolgde hyperlink" xfId="2" builtinId="9" customBuiltin="1"/>
    <cellStyle name="Hyperlink" xfId="3" builtinId="8" customBuiltin="1"/>
    <cellStyle name="Hyperlink 2" xfId="4" xr:uid="{00000000-0005-0000-0000-000003000000}"/>
    <cellStyle name="Hyperlink 3" xfId="5" xr:uid="{00000000-0005-0000-0000-000004000000}"/>
    <cellStyle name="Komma 2" xfId="6" xr:uid="{00000000-0005-0000-0000-000005000000}"/>
    <cellStyle name="Standaard" xfId="0" builtinId="0"/>
    <cellStyle name="Standaard 3" xfId="7" xr:uid="{00000000-0005-0000-0000-000007000000}"/>
  </cellStyles>
  <dxfs count="6">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s>
  <tableStyles count="0" defaultTableStyle="TableStyleMedium2" defaultPivotStyle="PivotStyleLight16"/>
  <colors>
    <mruColors>
      <color rgb="FF105269"/>
      <color rgb="FFB8CCE4"/>
      <color rgb="FF57A7B7"/>
      <color rgb="FF002776"/>
      <color rgb="FFA5D0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279400</xdr:colOff>
      <xdr:row>1</xdr:row>
      <xdr:rowOff>38100</xdr:rowOff>
    </xdr:from>
    <xdr:to>
      <xdr:col>14</xdr:col>
      <xdr:colOff>101600</xdr:colOff>
      <xdr:row>2</xdr:row>
      <xdr:rowOff>6350</xdr:rowOff>
    </xdr:to>
    <xdr:pic>
      <xdr:nvPicPr>
        <xdr:cNvPr id="1026" name="Afbeelding 1">
          <a:extLst>
            <a:ext uri="{FF2B5EF4-FFF2-40B4-BE49-F238E27FC236}">
              <a16:creationId xmlns:a16="http://schemas.microsoft.com/office/drawing/2014/main" id="{A8B26922-E98A-4BB9-9894-CB2F22D5EF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0" y="38100"/>
          <a:ext cx="39052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ie@vlaanderen.be" TargetMode="External"/><Relationship Id="rId1" Type="http://schemas.openxmlformats.org/officeDocument/2006/relationships/hyperlink" Target="https://www.energiesparen.b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B7C9CD"/>
    <outlinePr applyStyles="1" summaryBelow="0" summaryRight="0"/>
    <pageSetUpPr fitToPage="1"/>
  </sheetPr>
  <dimension ref="A1:CE1446"/>
  <sheetViews>
    <sheetView showGridLines="0" topLeftCell="A2" zoomScale="115" zoomScaleNormal="115" zoomScaleSheetLayoutView="130" workbookViewId="0">
      <selection activeCell="Q39" sqref="Q39:T39"/>
    </sheetView>
  </sheetViews>
  <sheetFormatPr defaultColWidth="0" defaultRowHeight="14.25" zeroHeight="1" x14ac:dyDescent="0.25"/>
  <cols>
    <col min="1" max="5" width="4.7109375" style="58" customWidth="1"/>
    <col min="6" max="6" width="10.140625" style="58" customWidth="1"/>
    <col min="7" max="11" width="4.7109375" style="58" customWidth="1"/>
    <col min="12" max="12" width="5.7109375" style="58" customWidth="1"/>
    <col min="13" max="19" width="4.7109375" style="58" customWidth="1"/>
    <col min="20" max="20" width="4.7109375" style="14" customWidth="1"/>
    <col min="21" max="21" width="19.7109375" style="15" hidden="1" customWidth="1"/>
    <col min="22" max="32" width="0" style="58" hidden="1" customWidth="1"/>
    <col min="33" max="83" width="9.140625" style="58" hidden="1" customWidth="1"/>
    <col min="84" max="16384" width="0" style="58" hidden="1"/>
  </cols>
  <sheetData>
    <row r="1" spans="1:21" hidden="1" x14ac:dyDescent="0.25"/>
    <row r="2" spans="1:21" s="18" customFormat="1" ht="69" customHeight="1" x14ac:dyDescent="0.25">
      <c r="A2" s="90"/>
      <c r="B2" s="91"/>
      <c r="C2" s="91"/>
      <c r="D2" s="91"/>
      <c r="E2" s="91"/>
      <c r="F2" s="91"/>
      <c r="G2" s="91"/>
      <c r="H2" s="91"/>
      <c r="I2" s="91"/>
      <c r="J2" s="91"/>
      <c r="K2" s="91"/>
      <c r="L2" s="91"/>
      <c r="M2" s="92"/>
      <c r="N2" s="16"/>
      <c r="O2" s="89"/>
      <c r="P2" s="89"/>
      <c r="Q2" s="89"/>
      <c r="R2" s="89"/>
      <c r="S2" s="89"/>
      <c r="T2" s="89"/>
      <c r="U2" s="17"/>
    </row>
    <row r="3" spans="1:21" s="18" customFormat="1" ht="49.5" customHeight="1" x14ac:dyDescent="0.25">
      <c r="A3" s="19"/>
      <c r="B3" s="67" t="s">
        <v>245</v>
      </c>
      <c r="C3" s="67"/>
      <c r="D3" s="67"/>
      <c r="E3" s="67"/>
      <c r="F3" s="67"/>
      <c r="G3" s="67"/>
      <c r="H3" s="67"/>
      <c r="I3" s="67"/>
      <c r="J3" s="67"/>
      <c r="K3" s="67"/>
      <c r="L3" s="67"/>
      <c r="M3" s="67"/>
      <c r="N3" s="67"/>
      <c r="O3" s="67"/>
      <c r="P3" s="67"/>
      <c r="Q3" s="67"/>
      <c r="R3" s="67"/>
      <c r="S3" s="67"/>
      <c r="T3" s="19"/>
      <c r="U3" s="17"/>
    </row>
    <row r="4" spans="1:21" s="18" customFormat="1" ht="12.95" customHeight="1" x14ac:dyDescent="0.25">
      <c r="A4" s="80" t="s">
        <v>14</v>
      </c>
      <c r="B4" s="81"/>
      <c r="C4" s="81"/>
      <c r="D4" s="81"/>
      <c r="E4" s="81"/>
      <c r="F4" s="81"/>
      <c r="G4" s="81"/>
      <c r="H4" s="81"/>
      <c r="I4" s="81"/>
      <c r="J4" s="81"/>
      <c r="K4" s="81"/>
      <c r="L4" s="81"/>
      <c r="N4" s="19"/>
      <c r="O4" s="19"/>
      <c r="P4" s="19"/>
      <c r="Q4" s="19"/>
      <c r="R4" s="19"/>
      <c r="S4" s="19"/>
      <c r="T4" s="19"/>
      <c r="U4" s="20"/>
    </row>
    <row r="5" spans="1:21" s="18" customFormat="1" ht="12.95" customHeight="1" x14ac:dyDescent="0.25">
      <c r="A5" s="71" t="s">
        <v>13</v>
      </c>
      <c r="B5" s="71"/>
      <c r="C5" s="71"/>
      <c r="D5" s="71"/>
      <c r="E5" s="71"/>
      <c r="F5" s="71"/>
      <c r="G5" s="71"/>
      <c r="H5" s="71"/>
      <c r="I5" s="71"/>
      <c r="J5" s="71"/>
      <c r="K5" s="71"/>
      <c r="L5" s="71"/>
      <c r="N5" s="19"/>
      <c r="O5" s="19"/>
      <c r="P5" s="19"/>
      <c r="Q5" s="19"/>
      <c r="R5" s="19"/>
      <c r="S5" s="19"/>
      <c r="T5" s="19"/>
      <c r="U5" s="20"/>
    </row>
    <row r="6" spans="1:21" s="18" customFormat="1" ht="12.95" customHeight="1" x14ac:dyDescent="0.25">
      <c r="A6" s="71" t="s">
        <v>12</v>
      </c>
      <c r="B6" s="71"/>
      <c r="C6" s="71"/>
      <c r="D6" s="71"/>
      <c r="E6" s="71"/>
      <c r="F6" s="71"/>
      <c r="G6" s="71"/>
      <c r="H6" s="71"/>
      <c r="I6" s="71"/>
      <c r="J6" s="71"/>
      <c r="K6" s="71"/>
      <c r="L6" s="71"/>
      <c r="M6" s="21"/>
      <c r="N6" s="19"/>
      <c r="O6" s="19"/>
      <c r="P6" s="19"/>
      <c r="Q6" s="19"/>
      <c r="R6" s="19"/>
      <c r="S6" s="19"/>
      <c r="T6" s="19"/>
      <c r="U6" s="20"/>
    </row>
    <row r="7" spans="1:21" s="18" customFormat="1" ht="12.95" customHeight="1" x14ac:dyDescent="0.25">
      <c r="A7" s="78" t="s">
        <v>11</v>
      </c>
      <c r="B7" s="79"/>
      <c r="C7" s="79"/>
      <c r="D7" s="79"/>
      <c r="E7" s="79"/>
      <c r="F7" s="79"/>
      <c r="G7" s="79"/>
      <c r="H7" s="79"/>
      <c r="I7" s="79"/>
      <c r="J7" s="79"/>
      <c r="K7" s="79"/>
      <c r="L7" s="79"/>
      <c r="M7" s="21"/>
      <c r="N7" s="19"/>
      <c r="O7" s="19"/>
      <c r="P7" s="19"/>
      <c r="Q7" s="19"/>
      <c r="R7" s="19"/>
      <c r="S7" s="19"/>
      <c r="T7" s="19"/>
      <c r="U7" s="22"/>
    </row>
    <row r="8" spans="1:21" s="18" customFormat="1" ht="12.95" customHeight="1" x14ac:dyDescent="0.25">
      <c r="A8" s="78" t="s">
        <v>168</v>
      </c>
      <c r="B8" s="79"/>
      <c r="C8" s="79"/>
      <c r="D8" s="79"/>
      <c r="E8" s="79"/>
      <c r="F8" s="79"/>
      <c r="G8" s="79"/>
      <c r="H8" s="79"/>
      <c r="I8" s="79"/>
      <c r="J8" s="79"/>
      <c r="K8" s="79"/>
      <c r="L8" s="79"/>
      <c r="M8" s="21"/>
      <c r="N8" s="19"/>
      <c r="O8" s="19"/>
      <c r="P8" s="19"/>
      <c r="Q8" s="19"/>
      <c r="R8" s="19"/>
      <c r="S8" s="19"/>
      <c r="T8" s="19"/>
      <c r="U8" s="22"/>
    </row>
    <row r="9" spans="1:21" s="18" customFormat="1" ht="5.25" customHeight="1" x14ac:dyDescent="0.25">
      <c r="M9" s="21"/>
      <c r="N9" s="19"/>
      <c r="O9" s="19"/>
      <c r="P9" s="19"/>
      <c r="Q9" s="19"/>
      <c r="R9" s="19"/>
      <c r="S9" s="19"/>
      <c r="T9" s="19"/>
      <c r="U9" s="20"/>
    </row>
    <row r="10" spans="1:21" ht="5.25" customHeight="1" x14ac:dyDescent="0.25">
      <c r="A10" s="75"/>
      <c r="B10" s="75"/>
      <c r="C10" s="75"/>
      <c r="D10" s="75"/>
      <c r="E10" s="75"/>
      <c r="F10" s="75"/>
      <c r="G10" s="75"/>
      <c r="H10" s="75"/>
      <c r="I10" s="75"/>
      <c r="J10" s="75"/>
      <c r="K10" s="75"/>
      <c r="L10" s="75"/>
      <c r="M10" s="75"/>
      <c r="N10" s="75"/>
      <c r="O10" s="75"/>
      <c r="P10" s="75"/>
      <c r="Q10" s="75"/>
      <c r="R10" s="75"/>
      <c r="S10" s="75"/>
      <c r="T10" s="75"/>
      <c r="U10" s="23"/>
    </row>
    <row r="11" spans="1:21" s="25" customFormat="1" ht="24.75" customHeight="1" x14ac:dyDescent="0.25">
      <c r="A11" s="76" t="s">
        <v>10</v>
      </c>
      <c r="B11" s="77"/>
      <c r="C11" s="77"/>
      <c r="D11" s="77"/>
      <c r="E11" s="77"/>
      <c r="F11" s="77"/>
      <c r="G11" s="77"/>
      <c r="H11" s="77"/>
      <c r="I11" s="77"/>
      <c r="J11" s="77"/>
      <c r="K11" s="77"/>
      <c r="L11" s="77"/>
      <c r="M11" s="77"/>
      <c r="N11" s="77"/>
      <c r="O11" s="77"/>
      <c r="P11" s="77"/>
      <c r="Q11" s="77"/>
      <c r="R11" s="77"/>
      <c r="S11" s="77"/>
      <c r="T11" s="77"/>
      <c r="U11" s="24"/>
    </row>
    <row r="12" spans="1:21" s="25" customFormat="1" ht="7.5" customHeight="1" x14ac:dyDescent="0.25">
      <c r="A12" s="75"/>
      <c r="B12" s="100"/>
      <c r="C12" s="100"/>
      <c r="D12" s="100"/>
      <c r="E12" s="100"/>
      <c r="F12" s="100"/>
      <c r="G12" s="100"/>
      <c r="H12" s="100"/>
      <c r="I12" s="100"/>
      <c r="J12" s="100"/>
      <c r="K12" s="100"/>
      <c r="L12" s="100"/>
      <c r="M12" s="100"/>
      <c r="N12" s="100"/>
      <c r="O12" s="100"/>
      <c r="P12" s="100"/>
      <c r="Q12" s="100"/>
      <c r="R12" s="100"/>
      <c r="S12" s="100"/>
      <c r="T12" s="100"/>
      <c r="U12" s="24"/>
    </row>
    <row r="13" spans="1:21" s="25" customFormat="1" ht="15" customHeight="1" x14ac:dyDescent="0.25">
      <c r="A13" s="72" t="s">
        <v>167</v>
      </c>
      <c r="B13" s="72"/>
      <c r="C13" s="72"/>
      <c r="D13" s="72"/>
      <c r="E13" s="72"/>
      <c r="F13" s="72"/>
      <c r="G13" s="72"/>
      <c r="H13" s="72"/>
      <c r="I13" s="72"/>
      <c r="J13" s="72"/>
      <c r="K13" s="72"/>
      <c r="L13" s="72"/>
      <c r="M13" s="72"/>
      <c r="N13" s="72"/>
      <c r="O13" s="72"/>
      <c r="P13" s="72"/>
      <c r="Q13" s="72"/>
      <c r="R13" s="72"/>
      <c r="S13" s="72"/>
      <c r="T13" s="72"/>
      <c r="U13" s="24"/>
    </row>
    <row r="14" spans="1:21" s="27" customFormat="1" ht="15" x14ac:dyDescent="0.25">
      <c r="A14" s="85" t="s">
        <v>179</v>
      </c>
      <c r="B14" s="86"/>
      <c r="C14" s="86"/>
      <c r="D14" s="86"/>
      <c r="E14" s="86"/>
      <c r="F14" s="86"/>
      <c r="G14" s="86"/>
      <c r="H14" s="86"/>
      <c r="I14" s="86"/>
      <c r="J14" s="86"/>
      <c r="K14" s="86"/>
      <c r="L14" s="86"/>
      <c r="M14" s="86"/>
      <c r="N14" s="86"/>
      <c r="O14" s="86"/>
      <c r="P14" s="86"/>
      <c r="Q14" s="86"/>
      <c r="R14" s="86"/>
      <c r="S14" s="86"/>
      <c r="T14" s="86"/>
      <c r="U14" s="26"/>
    </row>
    <row r="15" spans="1:21" s="27" customFormat="1" ht="18.75" customHeight="1" x14ac:dyDescent="0.25">
      <c r="A15" s="103" t="s">
        <v>213</v>
      </c>
      <c r="B15" s="104"/>
      <c r="C15" s="104"/>
      <c r="D15" s="104"/>
      <c r="E15" s="104"/>
      <c r="F15" s="104"/>
      <c r="G15" s="104"/>
      <c r="H15" s="104"/>
      <c r="I15" s="104"/>
      <c r="J15" s="104"/>
      <c r="K15" s="104"/>
      <c r="L15" s="104"/>
      <c r="M15" s="104"/>
      <c r="N15" s="104"/>
      <c r="O15" s="104"/>
      <c r="P15" s="104"/>
      <c r="Q15" s="104"/>
      <c r="R15" s="104"/>
      <c r="S15" s="104"/>
      <c r="T15" s="104"/>
      <c r="U15" s="26"/>
    </row>
    <row r="16" spans="1:21" s="25" customFormat="1" ht="6" customHeight="1" x14ac:dyDescent="0.25">
      <c r="A16" s="59"/>
      <c r="B16" s="60"/>
      <c r="C16" s="60"/>
      <c r="D16" s="60"/>
      <c r="E16" s="60"/>
      <c r="F16" s="60"/>
      <c r="G16" s="60"/>
      <c r="H16" s="60"/>
      <c r="I16" s="60"/>
      <c r="J16" s="60"/>
      <c r="K16" s="60"/>
      <c r="L16" s="60"/>
      <c r="M16" s="60"/>
      <c r="N16" s="60"/>
      <c r="O16" s="60"/>
      <c r="P16" s="60"/>
      <c r="Q16" s="60"/>
      <c r="R16" s="60"/>
      <c r="S16" s="60"/>
      <c r="T16" s="60"/>
      <c r="U16" s="24"/>
    </row>
    <row r="17" spans="1:21" s="25" customFormat="1" ht="114" customHeight="1" x14ac:dyDescent="0.25">
      <c r="A17" s="68" t="s">
        <v>240</v>
      </c>
      <c r="B17" s="101"/>
      <c r="C17" s="101"/>
      <c r="D17" s="101"/>
      <c r="E17" s="101"/>
      <c r="F17" s="101"/>
      <c r="G17" s="101"/>
      <c r="H17" s="101"/>
      <c r="I17" s="101"/>
      <c r="J17" s="101"/>
      <c r="K17" s="101"/>
      <c r="L17" s="101"/>
      <c r="M17" s="101"/>
      <c r="N17" s="101"/>
      <c r="O17" s="101"/>
      <c r="P17" s="101"/>
      <c r="Q17" s="101"/>
      <c r="R17" s="101"/>
      <c r="S17" s="101"/>
      <c r="T17" s="101"/>
      <c r="U17" s="24"/>
    </row>
    <row r="18" spans="1:21" s="25" customFormat="1" ht="6.75" customHeight="1" x14ac:dyDescent="0.25">
      <c r="A18" s="59"/>
      <c r="B18" s="60"/>
      <c r="C18" s="60"/>
      <c r="D18" s="60"/>
      <c r="E18" s="60"/>
      <c r="F18" s="60"/>
      <c r="G18" s="60"/>
      <c r="H18" s="60"/>
      <c r="I18" s="60"/>
      <c r="J18" s="60"/>
      <c r="K18" s="60"/>
      <c r="L18" s="60"/>
      <c r="M18" s="60"/>
      <c r="N18" s="60"/>
      <c r="O18" s="60"/>
      <c r="P18" s="60"/>
      <c r="Q18" s="60"/>
      <c r="R18" s="60"/>
      <c r="S18" s="60"/>
      <c r="T18" s="60"/>
      <c r="U18" s="24"/>
    </row>
    <row r="19" spans="1:21" s="25" customFormat="1" ht="65.45" customHeight="1" x14ac:dyDescent="0.25">
      <c r="A19" s="68" t="s">
        <v>238</v>
      </c>
      <c r="B19" s="68"/>
      <c r="C19" s="68"/>
      <c r="D19" s="68"/>
      <c r="E19" s="68"/>
      <c r="F19" s="68"/>
      <c r="G19" s="68"/>
      <c r="H19" s="68"/>
      <c r="I19" s="68"/>
      <c r="J19" s="68"/>
      <c r="K19" s="68"/>
      <c r="L19" s="68"/>
      <c r="M19" s="68"/>
      <c r="N19" s="68"/>
      <c r="O19" s="68"/>
      <c r="P19" s="68"/>
      <c r="Q19" s="68"/>
      <c r="R19" s="68"/>
      <c r="S19" s="68"/>
      <c r="T19" s="68"/>
      <c r="U19" s="24"/>
    </row>
    <row r="20" spans="1:21" ht="4.9000000000000004" customHeight="1" x14ac:dyDescent="0.25">
      <c r="A20" s="73"/>
      <c r="B20" s="74"/>
      <c r="C20" s="74"/>
      <c r="D20" s="74"/>
      <c r="E20" s="74"/>
      <c r="F20" s="74"/>
      <c r="G20" s="74"/>
      <c r="H20" s="74"/>
      <c r="I20" s="74"/>
      <c r="J20" s="74"/>
      <c r="K20" s="74"/>
      <c r="L20" s="74"/>
      <c r="M20" s="74"/>
      <c r="N20" s="74"/>
      <c r="O20" s="74"/>
      <c r="P20" s="74"/>
      <c r="Q20" s="74"/>
      <c r="R20" s="74"/>
      <c r="S20" s="74"/>
      <c r="T20" s="74"/>
      <c r="U20" s="23"/>
    </row>
    <row r="21" spans="1:21" s="28" customFormat="1" ht="15" customHeight="1" x14ac:dyDescent="0.25">
      <c r="A21" s="72" t="s">
        <v>177</v>
      </c>
      <c r="B21" s="72"/>
      <c r="C21" s="72"/>
      <c r="D21" s="72"/>
      <c r="E21" s="72"/>
      <c r="F21" s="72"/>
      <c r="G21" s="72"/>
      <c r="H21" s="72"/>
      <c r="I21" s="72"/>
      <c r="J21" s="72"/>
      <c r="K21" s="72"/>
      <c r="L21" s="72"/>
      <c r="M21" s="72"/>
      <c r="N21" s="72"/>
      <c r="O21" s="72"/>
      <c r="P21" s="72"/>
      <c r="Q21" s="72"/>
      <c r="R21" s="72"/>
      <c r="S21" s="72"/>
      <c r="T21" s="72"/>
      <c r="U21" s="24"/>
    </row>
    <row r="22" spans="1:21" ht="4.9000000000000004" customHeight="1" x14ac:dyDescent="0.25">
      <c r="A22" s="73"/>
      <c r="B22" s="74"/>
      <c r="C22" s="74"/>
      <c r="D22" s="74"/>
      <c r="E22" s="74"/>
      <c r="F22" s="74"/>
      <c r="G22" s="74"/>
      <c r="H22" s="74"/>
      <c r="I22" s="74"/>
      <c r="J22" s="74"/>
      <c r="K22" s="74"/>
      <c r="L22" s="74"/>
      <c r="M22" s="74"/>
      <c r="N22" s="74"/>
      <c r="O22" s="74"/>
      <c r="P22" s="74"/>
      <c r="Q22" s="74"/>
      <c r="R22" s="74"/>
      <c r="S22" s="74"/>
      <c r="T22" s="74"/>
      <c r="U22" s="23"/>
    </row>
    <row r="23" spans="1:21" ht="24" customHeight="1" x14ac:dyDescent="0.25">
      <c r="A23" s="68" t="s">
        <v>246</v>
      </c>
      <c r="B23" s="69"/>
      <c r="C23" s="69"/>
      <c r="D23" s="69"/>
      <c r="E23" s="69"/>
      <c r="F23" s="69"/>
      <c r="G23" s="69"/>
      <c r="H23" s="69"/>
      <c r="I23" s="69"/>
      <c r="J23" s="69"/>
      <c r="K23" s="69"/>
      <c r="L23" s="69"/>
      <c r="M23" s="69"/>
      <c r="N23" s="69"/>
      <c r="O23" s="69"/>
      <c r="P23" s="69"/>
      <c r="Q23" s="69"/>
      <c r="R23" s="69"/>
      <c r="S23" s="69"/>
      <c r="T23" s="69"/>
      <c r="U23" s="23"/>
    </row>
    <row r="24" spans="1:21" ht="5.25" customHeight="1" x14ac:dyDescent="0.25">
      <c r="A24" s="102"/>
      <c r="B24" s="102"/>
      <c r="C24" s="102"/>
      <c r="D24" s="102"/>
      <c r="E24" s="102"/>
      <c r="F24" s="102"/>
      <c r="G24" s="102"/>
      <c r="H24" s="102"/>
      <c r="I24" s="102"/>
      <c r="J24" s="102"/>
      <c r="K24" s="102"/>
      <c r="L24" s="102"/>
      <c r="M24" s="102"/>
      <c r="N24" s="102"/>
      <c r="O24" s="102"/>
      <c r="P24" s="102"/>
      <c r="Q24" s="102"/>
      <c r="R24" s="102"/>
      <c r="S24" s="102"/>
      <c r="T24" s="102"/>
      <c r="U24" s="23"/>
    </row>
    <row r="25" spans="1:21" s="25" customFormat="1" ht="24.75" customHeight="1" x14ac:dyDescent="0.25">
      <c r="A25" s="76" t="s">
        <v>214</v>
      </c>
      <c r="B25" s="76"/>
      <c r="C25" s="76"/>
      <c r="D25" s="76"/>
      <c r="E25" s="76"/>
      <c r="F25" s="76"/>
      <c r="G25" s="76"/>
      <c r="H25" s="76"/>
      <c r="I25" s="76"/>
      <c r="J25" s="76"/>
      <c r="K25" s="76"/>
      <c r="L25" s="76"/>
      <c r="M25" s="76"/>
      <c r="N25" s="76"/>
      <c r="O25" s="76"/>
      <c r="P25" s="76"/>
      <c r="Q25" s="76"/>
      <c r="R25" s="76"/>
      <c r="S25" s="76"/>
      <c r="T25" s="76"/>
      <c r="U25" s="24"/>
    </row>
    <row r="26" spans="1:21" ht="9.75" customHeight="1" x14ac:dyDescent="0.25">
      <c r="A26" s="84"/>
      <c r="B26" s="84"/>
      <c r="C26" s="84"/>
      <c r="D26" s="84"/>
      <c r="E26" s="84"/>
      <c r="F26" s="84"/>
      <c r="G26" s="84"/>
      <c r="H26" s="84"/>
      <c r="I26" s="84"/>
      <c r="J26" s="84"/>
      <c r="K26" s="84"/>
      <c r="L26" s="84"/>
      <c r="M26" s="84"/>
      <c r="N26" s="84"/>
      <c r="O26" s="84"/>
      <c r="P26" s="84"/>
      <c r="Q26" s="84"/>
      <c r="R26" s="84"/>
      <c r="S26" s="84"/>
      <c r="T26" s="84"/>
      <c r="U26" s="23"/>
    </row>
    <row r="27" spans="1:21" s="30" customFormat="1" ht="15" customHeight="1" x14ac:dyDescent="0.25">
      <c r="A27" s="72" t="s">
        <v>212</v>
      </c>
      <c r="B27" s="72"/>
      <c r="C27" s="72"/>
      <c r="D27" s="72"/>
      <c r="E27" s="72"/>
      <c r="F27" s="72"/>
      <c r="G27" s="72"/>
      <c r="H27" s="72"/>
      <c r="I27" s="72"/>
      <c r="J27" s="72"/>
      <c r="K27" s="72"/>
      <c r="L27" s="72"/>
      <c r="M27" s="72"/>
      <c r="N27" s="72"/>
      <c r="O27" s="72"/>
      <c r="P27" s="72"/>
      <c r="Q27" s="72"/>
      <c r="R27" s="72"/>
      <c r="S27" s="72"/>
      <c r="T27" s="72"/>
      <c r="U27" s="29"/>
    </row>
    <row r="28" spans="1:21" s="30" customFormat="1" ht="15" customHeight="1" x14ac:dyDescent="0.25">
      <c r="A28" s="84"/>
      <c r="B28" s="84"/>
      <c r="C28" s="84"/>
      <c r="D28" s="84"/>
      <c r="E28" s="84"/>
      <c r="F28" s="84"/>
      <c r="G28" s="84"/>
      <c r="H28" s="84"/>
      <c r="I28" s="84"/>
      <c r="J28" s="84"/>
      <c r="K28" s="84"/>
      <c r="L28" s="84"/>
      <c r="M28" s="84"/>
      <c r="N28" s="84"/>
      <c r="O28" s="84"/>
      <c r="P28" s="84"/>
      <c r="Q28" s="84"/>
      <c r="R28" s="84"/>
      <c r="S28" s="84"/>
      <c r="T28" s="84"/>
      <c r="U28" s="29"/>
    </row>
    <row r="29" spans="1:21" s="32" customFormat="1" ht="17.25" customHeight="1" x14ac:dyDescent="0.2">
      <c r="A29" s="61"/>
      <c r="B29" s="96" t="s">
        <v>169</v>
      </c>
      <c r="C29" s="96"/>
      <c r="D29" s="96"/>
      <c r="E29" s="96"/>
      <c r="F29" s="96"/>
      <c r="G29" s="87"/>
      <c r="H29" s="87"/>
      <c r="I29" s="87"/>
      <c r="J29" s="87"/>
      <c r="K29" s="87"/>
      <c r="L29" s="87"/>
      <c r="M29" s="87"/>
      <c r="N29" s="87"/>
      <c r="O29" s="87"/>
      <c r="P29" s="87"/>
      <c r="Q29" s="87"/>
      <c r="R29" s="87"/>
      <c r="S29" s="87"/>
      <c r="T29" s="87"/>
      <c r="U29" s="31"/>
    </row>
    <row r="30" spans="1:21" s="32" customFormat="1" ht="17.25" customHeight="1" x14ac:dyDescent="0.2">
      <c r="A30" s="61"/>
      <c r="B30" s="96" t="s">
        <v>15</v>
      </c>
      <c r="C30" s="96"/>
      <c r="D30" s="96"/>
      <c r="E30" s="96"/>
      <c r="F30" s="96"/>
      <c r="G30" s="87"/>
      <c r="H30" s="87"/>
      <c r="I30" s="87"/>
      <c r="J30" s="87"/>
      <c r="K30" s="87"/>
      <c r="L30" s="87"/>
      <c r="M30" s="87"/>
      <c r="N30" s="87"/>
      <c r="O30" s="87"/>
      <c r="P30" s="87"/>
      <c r="Q30" s="87"/>
      <c r="R30" s="87"/>
      <c r="S30" s="87"/>
      <c r="T30" s="87"/>
      <c r="U30" s="31"/>
    </row>
    <row r="31" spans="1:21" s="32" customFormat="1" ht="17.25" customHeight="1" x14ac:dyDescent="0.2">
      <c r="A31" s="61"/>
      <c r="B31" s="96" t="s">
        <v>215</v>
      </c>
      <c r="C31" s="96"/>
      <c r="D31" s="96"/>
      <c r="E31" s="96"/>
      <c r="F31" s="96"/>
      <c r="G31" s="105"/>
      <c r="H31" s="105"/>
      <c r="I31" s="105"/>
      <c r="J31" s="105"/>
      <c r="K31" s="105"/>
      <c r="L31" s="105"/>
      <c r="M31" s="105"/>
      <c r="N31" s="105"/>
      <c r="O31" s="105"/>
      <c r="P31" s="105"/>
      <c r="Q31" s="105"/>
      <c r="R31" s="105"/>
      <c r="S31" s="105"/>
      <c r="T31" s="105"/>
      <c r="U31" s="31"/>
    </row>
    <row r="32" spans="1:21" s="32" customFormat="1" ht="17.25" customHeight="1" x14ac:dyDescent="0.2">
      <c r="A32" s="61"/>
      <c r="B32" s="82" t="s">
        <v>4</v>
      </c>
      <c r="C32" s="82"/>
      <c r="D32" s="82"/>
      <c r="E32" s="82"/>
      <c r="F32" s="82" t="s">
        <v>4</v>
      </c>
      <c r="G32" s="66"/>
      <c r="H32" s="66"/>
      <c r="I32" s="66"/>
      <c r="J32" s="65" t="s">
        <v>3</v>
      </c>
      <c r="K32" s="65"/>
      <c r="L32" s="65"/>
      <c r="M32" s="66"/>
      <c r="N32" s="66"/>
      <c r="O32" s="66"/>
      <c r="P32" s="66"/>
      <c r="Q32" s="66"/>
      <c r="R32" s="66"/>
      <c r="S32" s="66"/>
      <c r="T32" s="66"/>
      <c r="U32" s="31"/>
    </row>
    <row r="33" spans="1:32" s="32" customFormat="1" ht="17.25" customHeight="1" x14ac:dyDescent="0.2">
      <c r="A33" s="61"/>
      <c r="B33" s="70" t="s">
        <v>2</v>
      </c>
      <c r="C33" s="70"/>
      <c r="D33" s="70"/>
      <c r="E33" s="70"/>
      <c r="F33" s="70"/>
      <c r="G33" s="88"/>
      <c r="H33" s="88"/>
      <c r="I33" s="88"/>
      <c r="J33" s="88"/>
      <c r="K33" s="88"/>
      <c r="L33" s="88"/>
      <c r="M33" s="88"/>
      <c r="N33" s="88"/>
      <c r="O33" s="88"/>
      <c r="P33" s="88"/>
      <c r="Q33" s="82" t="s">
        <v>1</v>
      </c>
      <c r="R33" s="83"/>
      <c r="S33" s="95"/>
      <c r="T33" s="95"/>
      <c r="U33" s="31"/>
    </row>
    <row r="34" spans="1:32" s="32" customFormat="1" ht="17.25" customHeight="1" x14ac:dyDescent="0.2">
      <c r="A34" s="61"/>
      <c r="B34" s="82" t="s">
        <v>6</v>
      </c>
      <c r="C34" s="82"/>
      <c r="D34" s="82"/>
      <c r="E34" s="82"/>
      <c r="F34" s="82"/>
      <c r="G34" s="99"/>
      <c r="H34" s="99"/>
      <c r="I34" s="99"/>
      <c r="J34" s="99"/>
      <c r="K34" s="99"/>
      <c r="L34" s="99"/>
      <c r="M34" s="99"/>
      <c r="N34" s="99"/>
      <c r="O34" s="99"/>
      <c r="P34" s="99"/>
      <c r="Q34" s="99"/>
      <c r="R34" s="99"/>
      <c r="S34" s="99"/>
      <c r="T34" s="99"/>
      <c r="U34" s="31"/>
    </row>
    <row r="35" spans="1:32" s="32" customFormat="1" ht="17.25" customHeight="1" x14ac:dyDescent="0.2">
      <c r="A35" s="61"/>
      <c r="B35" s="70" t="s">
        <v>5</v>
      </c>
      <c r="C35" s="70"/>
      <c r="D35" s="70"/>
      <c r="E35" s="70"/>
      <c r="F35" s="70"/>
      <c r="G35" s="97"/>
      <c r="H35" s="97"/>
      <c r="I35" s="97"/>
      <c r="J35" s="97"/>
      <c r="K35" s="97"/>
      <c r="L35" s="97"/>
      <c r="M35" s="97"/>
      <c r="N35" s="97"/>
      <c r="O35" s="97"/>
      <c r="P35" s="97"/>
      <c r="Q35" s="97"/>
      <c r="R35" s="97"/>
      <c r="S35" s="97"/>
      <c r="T35" s="97"/>
      <c r="U35" s="31"/>
    </row>
    <row r="36" spans="1:32" ht="10.5" customHeight="1" x14ac:dyDescent="0.25">
      <c r="A36" s="98"/>
      <c r="B36" s="98"/>
      <c r="C36" s="98"/>
      <c r="D36" s="98"/>
      <c r="E36" s="98"/>
      <c r="F36" s="98"/>
      <c r="G36" s="98"/>
      <c r="H36" s="98"/>
      <c r="I36" s="98"/>
      <c r="J36" s="98"/>
      <c r="K36" s="98"/>
      <c r="L36" s="98"/>
      <c r="M36" s="98"/>
      <c r="N36" s="98"/>
      <c r="O36" s="98"/>
      <c r="P36" s="98"/>
      <c r="Q36" s="98"/>
      <c r="R36" s="98"/>
      <c r="S36" s="98"/>
      <c r="T36" s="98"/>
      <c r="U36" s="33"/>
      <c r="V36" s="33"/>
      <c r="W36" s="33"/>
      <c r="X36" s="33"/>
      <c r="Y36" s="33"/>
      <c r="Z36" s="33"/>
      <c r="AA36" s="33"/>
      <c r="AB36" s="33"/>
      <c r="AC36" s="33"/>
      <c r="AD36" s="33"/>
      <c r="AE36" s="33"/>
      <c r="AF36" s="33"/>
    </row>
    <row r="37" spans="1:32" s="30" customFormat="1" ht="15" customHeight="1" x14ac:dyDescent="0.25">
      <c r="A37" s="72" t="s">
        <v>16</v>
      </c>
      <c r="B37" s="72"/>
      <c r="C37" s="72"/>
      <c r="D37" s="72"/>
      <c r="E37" s="72"/>
      <c r="F37" s="72"/>
      <c r="G37" s="72"/>
      <c r="H37" s="72"/>
      <c r="I37" s="72"/>
      <c r="J37" s="72"/>
      <c r="K37" s="72"/>
      <c r="L37" s="72"/>
      <c r="M37" s="72"/>
      <c r="N37" s="72"/>
      <c r="O37" s="72"/>
      <c r="P37" s="72"/>
      <c r="Q37" s="72"/>
      <c r="R37" s="72"/>
      <c r="S37" s="72"/>
      <c r="T37" s="72"/>
      <c r="U37" s="29"/>
    </row>
    <row r="38" spans="1:32" ht="6.75" customHeight="1" x14ac:dyDescent="0.25">
      <c r="A38" s="84"/>
      <c r="B38" s="84"/>
      <c r="C38" s="84"/>
      <c r="D38" s="84"/>
      <c r="E38" s="84"/>
      <c r="F38" s="84"/>
      <c r="G38" s="84"/>
      <c r="H38" s="84"/>
      <c r="I38" s="84"/>
      <c r="J38" s="84"/>
      <c r="K38" s="84"/>
      <c r="L38" s="84"/>
      <c r="M38" s="84"/>
      <c r="N38" s="84"/>
      <c r="O38" s="84"/>
      <c r="P38" s="84"/>
      <c r="Q38" s="84"/>
      <c r="R38" s="84"/>
      <c r="S38" s="84"/>
      <c r="T38" s="84"/>
      <c r="U38" s="23"/>
    </row>
    <row r="39" spans="1:32" s="32" customFormat="1" ht="17.25" customHeight="1" x14ac:dyDescent="0.2">
      <c r="A39" s="61"/>
      <c r="B39" s="96" t="s">
        <v>9</v>
      </c>
      <c r="C39" s="96"/>
      <c r="D39" s="96"/>
      <c r="E39" s="96"/>
      <c r="F39" s="96"/>
      <c r="G39" s="93"/>
      <c r="H39" s="93"/>
      <c r="I39" s="94"/>
      <c r="J39" s="94"/>
      <c r="K39" s="94"/>
      <c r="L39" s="94"/>
      <c r="M39" s="82" t="s">
        <v>8</v>
      </c>
      <c r="N39" s="82"/>
      <c r="O39" s="82"/>
      <c r="P39" s="82"/>
      <c r="Q39" s="95"/>
      <c r="R39" s="95"/>
      <c r="S39" s="95"/>
      <c r="T39" s="95"/>
      <c r="U39" s="31"/>
    </row>
    <row r="40" spans="1:32" s="32" customFormat="1" ht="17.25" customHeight="1" x14ac:dyDescent="0.2">
      <c r="A40" s="61"/>
      <c r="B40" s="70" t="s">
        <v>7</v>
      </c>
      <c r="C40" s="70"/>
      <c r="D40" s="70"/>
      <c r="E40" s="70"/>
      <c r="F40" s="70"/>
      <c r="G40" s="97"/>
      <c r="H40" s="97"/>
      <c r="I40" s="97"/>
      <c r="J40" s="97"/>
      <c r="K40" s="97"/>
      <c r="L40" s="97"/>
      <c r="M40" s="97"/>
      <c r="N40" s="97"/>
      <c r="O40" s="97"/>
      <c r="P40" s="97"/>
      <c r="Q40" s="97"/>
      <c r="R40" s="97"/>
      <c r="S40" s="97"/>
      <c r="T40" s="97"/>
      <c r="U40" s="31"/>
    </row>
    <row r="41" spans="1:32" s="32" customFormat="1" ht="17.25" customHeight="1" x14ac:dyDescent="0.2">
      <c r="A41" s="61"/>
      <c r="B41" s="70" t="s">
        <v>6</v>
      </c>
      <c r="C41" s="70"/>
      <c r="D41" s="70"/>
      <c r="E41" s="70"/>
      <c r="F41" s="70"/>
      <c r="G41" s="99"/>
      <c r="H41" s="99"/>
      <c r="I41" s="99"/>
      <c r="J41" s="99"/>
      <c r="K41" s="99"/>
      <c r="L41" s="99"/>
      <c r="M41" s="99"/>
      <c r="N41" s="99"/>
      <c r="O41" s="99"/>
      <c r="P41" s="99"/>
      <c r="Q41" s="99"/>
      <c r="R41" s="99"/>
      <c r="S41" s="99"/>
      <c r="T41" s="99"/>
      <c r="U41" s="31"/>
    </row>
    <row r="42" spans="1:32" s="32" customFormat="1" ht="17.25" customHeight="1" x14ac:dyDescent="0.2">
      <c r="A42" s="61"/>
      <c r="B42" s="96" t="s">
        <v>5</v>
      </c>
      <c r="C42" s="96"/>
      <c r="D42" s="96"/>
      <c r="E42" s="96"/>
      <c r="F42" s="96"/>
      <c r="G42" s="97"/>
      <c r="H42" s="97"/>
      <c r="I42" s="97"/>
      <c r="J42" s="97"/>
      <c r="K42" s="97"/>
      <c r="L42" s="97"/>
      <c r="M42" s="97"/>
      <c r="N42" s="97"/>
      <c r="O42" s="97"/>
      <c r="P42" s="97"/>
      <c r="Q42" s="97"/>
      <c r="R42" s="97"/>
      <c r="S42" s="97"/>
      <c r="T42" s="97"/>
      <c r="U42" s="31"/>
    </row>
    <row r="43" spans="1:32" ht="9.75" customHeight="1" x14ac:dyDescent="0.25">
      <c r="A43" s="84"/>
      <c r="B43" s="84"/>
      <c r="C43" s="84"/>
      <c r="D43" s="84"/>
      <c r="E43" s="84"/>
      <c r="F43" s="84"/>
      <c r="G43" s="84"/>
      <c r="H43" s="84"/>
      <c r="I43" s="84"/>
      <c r="J43" s="84"/>
      <c r="K43" s="84"/>
      <c r="L43" s="84"/>
      <c r="M43" s="84"/>
      <c r="N43" s="84"/>
      <c r="O43" s="84"/>
      <c r="P43" s="84"/>
      <c r="Q43" s="84"/>
      <c r="R43" s="84"/>
      <c r="S43" s="84"/>
      <c r="T43" s="84"/>
      <c r="U43" s="23"/>
    </row>
    <row r="44" spans="1:32" hidden="1" x14ac:dyDescent="0.25">
      <c r="N44" s="49"/>
    </row>
    <row r="45" spans="1:32" hidden="1" x14ac:dyDescent="0.25"/>
    <row r="46" spans="1:32" hidden="1" x14ac:dyDescent="0.25"/>
    <row r="47" spans="1:32" hidden="1" x14ac:dyDescent="0.25"/>
    <row r="48" spans="1:3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x14ac:dyDescent="0.25"/>
  </sheetData>
  <sheetProtection algorithmName="SHA-512" hashValue="IMTdM1fa3jdxO3++9G5xh82XN1Hv+WNO1tHcWBVjduWCPPlkCAyzMUbFu2F6iqYQC3ZPp6nuc6gKvYXBr35H5Q==" saltValue="uKBZCyCw4YszB3cLQN9RIw==" spinCount="100000" sheet="1" objects="1" scenarios="1" selectLockedCells="1"/>
  <protectedRanges>
    <protectedRange sqref="S33 T36 G29:G35" name="Installatie"/>
    <protectedRange sqref="Q39 G39:G42" name="Verklaring"/>
  </protectedRanges>
  <dataConsolidate/>
  <mergeCells count="57">
    <mergeCell ref="B29:F29"/>
    <mergeCell ref="G29:T29"/>
    <mergeCell ref="G40:T40"/>
    <mergeCell ref="B42:F42"/>
    <mergeCell ref="G42:T42"/>
    <mergeCell ref="A43:T43"/>
    <mergeCell ref="B40:F40"/>
    <mergeCell ref="B41:F41"/>
    <mergeCell ref="G41:T41"/>
    <mergeCell ref="G39:L39"/>
    <mergeCell ref="M39:P39"/>
    <mergeCell ref="Q39:T39"/>
    <mergeCell ref="A21:T21"/>
    <mergeCell ref="A20:T20"/>
    <mergeCell ref="A37:T37"/>
    <mergeCell ref="A38:T38"/>
    <mergeCell ref="B39:F39"/>
    <mergeCell ref="B35:F35"/>
    <mergeCell ref="G35:T35"/>
    <mergeCell ref="A36:T36"/>
    <mergeCell ref="B34:F34"/>
    <mergeCell ref="G34:T34"/>
    <mergeCell ref="B30:F30"/>
    <mergeCell ref="S33:T33"/>
    <mergeCell ref="B32:F32"/>
    <mergeCell ref="G30:T30"/>
    <mergeCell ref="G33:P33"/>
    <mergeCell ref="O2:T2"/>
    <mergeCell ref="A5:L5"/>
    <mergeCell ref="A2:M2"/>
    <mergeCell ref="A12:T12"/>
    <mergeCell ref="A17:T17"/>
    <mergeCell ref="A13:T13"/>
    <mergeCell ref="A24:T24"/>
    <mergeCell ref="G32:I32"/>
    <mergeCell ref="A15:T15"/>
    <mergeCell ref="B31:F31"/>
    <mergeCell ref="G31:T31"/>
    <mergeCell ref="A28:T28"/>
    <mergeCell ref="A25:T25"/>
    <mergeCell ref="A19:T19"/>
    <mergeCell ref="J32:L32"/>
    <mergeCell ref="M32:T32"/>
    <mergeCell ref="B3:S3"/>
    <mergeCell ref="A23:T23"/>
    <mergeCell ref="B33:F33"/>
    <mergeCell ref="A6:L6"/>
    <mergeCell ref="A27:T27"/>
    <mergeCell ref="A22:T22"/>
    <mergeCell ref="A10:T10"/>
    <mergeCell ref="A11:T11"/>
    <mergeCell ref="A7:L7"/>
    <mergeCell ref="A8:L8"/>
    <mergeCell ref="A4:L4"/>
    <mergeCell ref="Q33:R33"/>
    <mergeCell ref="A26:T26"/>
    <mergeCell ref="A14:T14"/>
  </mergeCells>
  <hyperlinks>
    <hyperlink ref="A8" r:id="rId1" xr:uid="{00000000-0004-0000-0000-000000000000}"/>
    <hyperlink ref="A7" r:id="rId2" xr:uid="{00000000-0004-0000-0000-000001000000}"/>
  </hyperlinks>
  <pageMargins left="0.23622047244094491" right="0.23622047244094491" top="0.74803149606299213" bottom="0.74803149606299213" header="0.31496062992125984" footer="0.31496062992125984"/>
  <pageSetup paperSize="9" scale="98" fitToHeight="0" orientation="portrait" r:id="rId3"/>
  <rowBreaks count="1" manualBreakCount="1">
    <brk id="24" max="16383"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E8BA1051-74F9-4D8E-AFC8-C45CFC5A4D62}">
          <x14:formula1>
            <xm:f>'achtergrondgegevens gemeenten'!$A$4:$A$303</xm:f>
          </x14:formula1>
          <xm:sqref>G29:T29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B7C9CD"/>
    <outlinePr applyStyles="1" summaryBelow="0" summaryRight="0"/>
    <pageSetUpPr fitToPage="1"/>
  </sheetPr>
  <dimension ref="A1:CE82"/>
  <sheetViews>
    <sheetView showGridLines="0" topLeftCell="A59" zoomScale="115" zoomScaleNormal="115" zoomScaleSheetLayoutView="130" workbookViewId="0">
      <selection activeCell="N65" sqref="N65:R65"/>
    </sheetView>
  </sheetViews>
  <sheetFormatPr defaultColWidth="0" defaultRowHeight="0" customHeight="1" zeroHeight="1" x14ac:dyDescent="0.25"/>
  <cols>
    <col min="1" max="4" width="4.7109375" style="18" customWidth="1"/>
    <col min="5" max="5" width="11.42578125" style="18" customWidth="1"/>
    <col min="6" max="11" width="4.7109375" style="18" customWidth="1"/>
    <col min="12" max="12" width="5.7109375" style="18" customWidth="1"/>
    <col min="13" max="13" width="2.42578125" style="18" customWidth="1"/>
    <col min="14" max="14" width="4.85546875" style="18" customWidth="1"/>
    <col min="15" max="15" width="7.5703125" style="18" customWidth="1"/>
    <col min="16" max="19" width="4.7109375" style="18" customWidth="1"/>
    <col min="20" max="20" width="4.7109375" style="34" customWidth="1"/>
    <col min="21" max="21" width="16.42578125" style="139" customWidth="1"/>
    <col min="22" max="22" width="19.7109375" style="17" hidden="1" customWidth="1"/>
    <col min="23" max="33" width="0" style="18" hidden="1" customWidth="1"/>
    <col min="34" max="83" width="9.140625" style="18" hidden="1" customWidth="1"/>
    <col min="84" max="16384" width="0" style="18" hidden="1"/>
  </cols>
  <sheetData>
    <row r="1" spans="1:24" ht="0" hidden="1" customHeight="1" x14ac:dyDescent="0.25"/>
    <row r="2" spans="1:24" ht="24.75" customHeight="1" thickBot="1" x14ac:dyDescent="0.3">
      <c r="A2" s="76" t="s">
        <v>196</v>
      </c>
      <c r="B2" s="76"/>
      <c r="C2" s="76"/>
      <c r="D2" s="76"/>
      <c r="E2" s="76"/>
      <c r="F2" s="76"/>
      <c r="G2" s="76"/>
      <c r="H2" s="76"/>
      <c r="I2" s="115">
        <f>'Algemene Informatie'!G29</f>
        <v>0</v>
      </c>
      <c r="J2" s="116"/>
      <c r="K2" s="116"/>
      <c r="L2" s="116"/>
      <c r="M2" s="116"/>
      <c r="N2" s="116"/>
      <c r="O2" s="116"/>
      <c r="P2" s="116"/>
      <c r="Q2" s="116"/>
      <c r="R2" s="116"/>
      <c r="S2" s="116"/>
      <c r="T2" s="117"/>
      <c r="U2" s="35"/>
    </row>
    <row r="3" spans="1:24" ht="13.35" customHeight="1" x14ac:dyDescent="0.25">
      <c r="A3" s="120"/>
      <c r="B3" s="120"/>
      <c r="C3" s="120"/>
      <c r="D3" s="120"/>
      <c r="E3" s="120"/>
      <c r="F3" s="120"/>
      <c r="G3" s="120"/>
      <c r="H3" s="120"/>
      <c r="I3" s="120"/>
      <c r="J3" s="120"/>
      <c r="K3" s="120"/>
      <c r="L3" s="120"/>
      <c r="M3" s="120"/>
      <c r="N3" s="120"/>
      <c r="O3" s="120"/>
      <c r="P3" s="120"/>
      <c r="Q3" s="120"/>
      <c r="R3" s="120"/>
      <c r="S3" s="120"/>
      <c r="T3" s="120"/>
      <c r="U3" s="35"/>
    </row>
    <row r="4" spans="1:24" ht="15" customHeight="1" x14ac:dyDescent="0.25">
      <c r="A4" s="121" t="s">
        <v>17</v>
      </c>
      <c r="B4" s="121"/>
      <c r="C4" s="121"/>
      <c r="D4" s="121"/>
      <c r="E4" s="121"/>
      <c r="F4" s="121"/>
      <c r="G4" s="121"/>
      <c r="H4" s="121"/>
      <c r="I4" s="121"/>
      <c r="J4" s="121"/>
      <c r="K4" s="121"/>
      <c r="L4" s="121"/>
      <c r="M4" s="121"/>
      <c r="N4" s="121"/>
      <c r="O4" s="121"/>
      <c r="P4" s="121"/>
      <c r="Q4" s="121"/>
      <c r="R4" s="121"/>
      <c r="S4" s="121"/>
      <c r="T4" s="121"/>
      <c r="U4" s="140"/>
    </row>
    <row r="5" spans="1:24" ht="7.5" customHeight="1" x14ac:dyDescent="0.25">
      <c r="A5" s="44"/>
      <c r="B5" s="128"/>
      <c r="C5" s="128"/>
      <c r="D5" s="128"/>
      <c r="E5" s="128"/>
      <c r="F5" s="128"/>
      <c r="G5" s="128"/>
      <c r="H5" s="128"/>
      <c r="I5" s="128"/>
      <c r="J5" s="128"/>
      <c r="K5" s="128"/>
      <c r="L5" s="128"/>
      <c r="M5" s="128"/>
      <c r="N5" s="128"/>
      <c r="O5" s="128"/>
      <c r="P5" s="128"/>
      <c r="Q5" s="128"/>
      <c r="R5" s="128"/>
      <c r="S5" s="128"/>
      <c r="T5" s="128"/>
      <c r="U5" s="35"/>
    </row>
    <row r="6" spans="1:24" ht="60" customHeight="1" x14ac:dyDescent="0.25">
      <c r="A6" s="63"/>
      <c r="B6" s="106" t="s">
        <v>165</v>
      </c>
      <c r="C6" s="106"/>
      <c r="D6" s="106"/>
      <c r="E6" s="122"/>
      <c r="F6" s="122"/>
      <c r="G6" s="122"/>
      <c r="H6" s="122"/>
      <c r="I6" s="122"/>
      <c r="J6" s="122"/>
      <c r="K6" s="122"/>
      <c r="L6" s="122"/>
      <c r="M6" s="122"/>
      <c r="N6" s="122"/>
      <c r="O6" s="122"/>
      <c r="P6" s="122"/>
      <c r="Q6" s="122"/>
      <c r="R6" s="122"/>
      <c r="S6" s="122"/>
      <c r="T6" s="122"/>
      <c r="U6" s="140" t="s">
        <v>178</v>
      </c>
    </row>
    <row r="7" spans="1:24" ht="7.5" customHeight="1" x14ac:dyDescent="0.25">
      <c r="A7" s="36"/>
      <c r="B7" s="36"/>
      <c r="C7" s="36"/>
      <c r="D7" s="36"/>
      <c r="E7" s="36"/>
      <c r="F7" s="36"/>
      <c r="G7" s="36"/>
      <c r="H7" s="36"/>
      <c r="I7" s="36"/>
      <c r="J7" s="36"/>
      <c r="K7" s="36"/>
      <c r="L7" s="36"/>
      <c r="M7" s="36"/>
      <c r="N7" s="36"/>
      <c r="O7" s="36"/>
      <c r="P7" s="36"/>
      <c r="Q7" s="36"/>
      <c r="R7" s="36"/>
      <c r="S7" s="36"/>
      <c r="T7" s="36"/>
      <c r="U7" s="35"/>
    </row>
    <row r="8" spans="1:24" ht="17.100000000000001" customHeight="1" x14ac:dyDescent="0.25">
      <c r="A8" s="63"/>
      <c r="B8" s="106" t="s">
        <v>197</v>
      </c>
      <c r="C8" s="106"/>
      <c r="D8" s="106"/>
      <c r="E8" s="106"/>
      <c r="F8" s="106"/>
      <c r="G8" s="106"/>
      <c r="H8" s="106"/>
      <c r="I8" s="106"/>
      <c r="J8" s="106"/>
      <c r="K8" s="106"/>
      <c r="L8" s="106"/>
      <c r="M8" s="106"/>
      <c r="N8" s="106"/>
      <c r="O8" s="106"/>
      <c r="P8" s="124"/>
      <c r="Q8" s="124"/>
      <c r="R8" s="124"/>
      <c r="S8" s="124"/>
      <c r="T8" s="124"/>
      <c r="U8" s="35"/>
      <c r="V8" s="35"/>
      <c r="W8" s="35"/>
      <c r="X8" s="35"/>
    </row>
    <row r="9" spans="1:24" ht="16.5" customHeight="1" x14ac:dyDescent="0.25">
      <c r="B9" s="119" t="s">
        <v>211</v>
      </c>
      <c r="C9" s="119"/>
      <c r="D9" s="119"/>
      <c r="E9" s="119"/>
      <c r="F9" s="119"/>
      <c r="G9" s="119"/>
      <c r="H9" s="119"/>
      <c r="I9" s="119"/>
      <c r="J9" s="119"/>
      <c r="K9" s="119"/>
      <c r="L9" s="119"/>
      <c r="M9" s="119"/>
      <c r="N9" s="119"/>
      <c r="O9" s="119"/>
      <c r="P9" s="119"/>
      <c r="Q9" s="119"/>
      <c r="R9" s="119"/>
      <c r="S9" s="119"/>
      <c r="T9" s="119"/>
    </row>
    <row r="10" spans="1:24" ht="21.75" customHeight="1" x14ac:dyDescent="0.25">
      <c r="B10" s="106" t="s">
        <v>180</v>
      </c>
      <c r="C10" s="106"/>
      <c r="D10" s="106"/>
      <c r="E10" s="106"/>
      <c r="F10" s="106"/>
      <c r="G10" s="106"/>
      <c r="H10" s="106"/>
      <c r="I10" s="106"/>
      <c r="J10" s="106"/>
      <c r="K10" s="106"/>
      <c r="L10" s="106"/>
      <c r="M10" s="106"/>
      <c r="N10" s="106"/>
      <c r="O10" s="106"/>
      <c r="P10" s="124"/>
      <c r="Q10" s="124"/>
      <c r="R10" s="124"/>
      <c r="S10" s="124"/>
      <c r="T10" s="124"/>
      <c r="U10" s="140" t="s">
        <v>178</v>
      </c>
    </row>
    <row r="11" spans="1:24" ht="19.5" customHeight="1" x14ac:dyDescent="0.25">
      <c r="B11" s="119" t="s">
        <v>239</v>
      </c>
      <c r="C11" s="119"/>
      <c r="D11" s="119"/>
      <c r="E11" s="119"/>
      <c r="F11" s="119"/>
      <c r="G11" s="119"/>
      <c r="H11" s="119"/>
      <c r="I11" s="119"/>
      <c r="J11" s="119"/>
      <c r="K11" s="119"/>
      <c r="L11" s="119"/>
      <c r="M11" s="119"/>
      <c r="N11" s="119"/>
      <c r="O11" s="119"/>
      <c r="P11" s="119"/>
      <c r="Q11" s="119"/>
      <c r="R11" s="119"/>
      <c r="S11" s="119"/>
      <c r="T11" s="119"/>
      <c r="U11" s="35"/>
    </row>
    <row r="12" spans="1:24" ht="15" customHeight="1" x14ac:dyDescent="0.25">
      <c r="A12" s="121" t="s">
        <v>198</v>
      </c>
      <c r="B12" s="121"/>
      <c r="C12" s="121"/>
      <c r="D12" s="121"/>
      <c r="E12" s="121"/>
      <c r="F12" s="121"/>
      <c r="G12" s="121"/>
      <c r="H12" s="121"/>
      <c r="I12" s="121"/>
      <c r="J12" s="121"/>
      <c r="K12" s="121"/>
      <c r="L12" s="121"/>
      <c r="M12" s="121"/>
      <c r="N12" s="121"/>
      <c r="O12" s="121"/>
      <c r="P12" s="121"/>
      <c r="Q12" s="121"/>
      <c r="R12" s="121"/>
      <c r="S12" s="121"/>
      <c r="T12" s="121"/>
      <c r="U12" s="35"/>
    </row>
    <row r="13" spans="1:24" s="37" customFormat="1" ht="6.95" customHeight="1" x14ac:dyDescent="0.25">
      <c r="U13" s="35"/>
    </row>
    <row r="14" spans="1:24" s="37" customFormat="1" ht="6.95" customHeight="1" x14ac:dyDescent="0.25">
      <c r="U14" s="35"/>
    </row>
    <row r="15" spans="1:24" s="37" customFormat="1" ht="24" customHeight="1" x14ac:dyDescent="0.25">
      <c r="A15" s="127" t="s">
        <v>199</v>
      </c>
      <c r="B15" s="127"/>
      <c r="C15" s="127"/>
      <c r="D15" s="127"/>
      <c r="E15" s="127"/>
      <c r="F15" s="127"/>
      <c r="G15" s="127"/>
      <c r="H15" s="127"/>
      <c r="I15" s="127"/>
      <c r="J15" s="127"/>
      <c r="K15" s="127"/>
      <c r="L15" s="127"/>
      <c r="M15" s="127"/>
      <c r="N15" s="127"/>
      <c r="O15" s="127"/>
      <c r="P15" s="127"/>
      <c r="Q15" s="127"/>
      <c r="R15" s="127"/>
      <c r="S15" s="127"/>
      <c r="T15" s="127"/>
      <c r="U15" s="35"/>
    </row>
    <row r="16" spans="1:24" s="39" customFormat="1" ht="12.95" customHeight="1" x14ac:dyDescent="0.25">
      <c r="A16" s="123" t="s">
        <v>200</v>
      </c>
      <c r="B16" s="123"/>
      <c r="C16" s="123"/>
      <c r="D16" s="123"/>
      <c r="E16" s="123"/>
      <c r="F16" s="123"/>
      <c r="G16" s="123"/>
      <c r="H16" s="123"/>
      <c r="I16" s="123"/>
      <c r="J16" s="123"/>
      <c r="K16" s="123"/>
      <c r="L16" s="123"/>
      <c r="M16" s="123"/>
      <c r="N16" s="123"/>
      <c r="O16" s="123"/>
      <c r="P16" s="123"/>
      <c r="Q16" s="123"/>
      <c r="R16" s="123"/>
      <c r="S16" s="123"/>
      <c r="T16" s="123"/>
      <c r="U16" s="140" t="s">
        <v>178</v>
      </c>
      <c r="V16" s="38"/>
    </row>
    <row r="17" spans="1:34" s="37" customFormat="1" ht="6.95" customHeight="1" x14ac:dyDescent="0.25">
      <c r="U17" s="35"/>
    </row>
    <row r="18" spans="1:34" ht="69" customHeight="1" x14ac:dyDescent="0.25">
      <c r="A18" s="63"/>
      <c r="B18" s="118" t="s">
        <v>201</v>
      </c>
      <c r="C18" s="118"/>
      <c r="D18" s="118"/>
      <c r="E18" s="118"/>
      <c r="F18" s="118"/>
      <c r="G18" s="118"/>
      <c r="H18" s="118"/>
      <c r="I18" s="118"/>
      <c r="J18" s="118"/>
      <c r="K18" s="118"/>
      <c r="L18" s="118"/>
      <c r="M18" s="118"/>
      <c r="N18" s="118"/>
      <c r="O18" s="118"/>
      <c r="P18" s="118"/>
      <c r="Q18" s="118"/>
      <c r="R18" s="118"/>
      <c r="S18" s="118"/>
      <c r="T18" s="118"/>
      <c r="U18" s="35"/>
      <c r="V18" s="11"/>
      <c r="W18" s="11"/>
      <c r="X18" s="11"/>
      <c r="Y18" s="11"/>
      <c r="Z18" s="11"/>
      <c r="AA18" s="11"/>
      <c r="AB18" s="11"/>
      <c r="AC18" s="11"/>
      <c r="AD18" s="11"/>
      <c r="AE18" s="11"/>
      <c r="AF18" s="11"/>
      <c r="AG18" s="11"/>
      <c r="AH18" s="11"/>
    </row>
    <row r="19" spans="1:34" ht="21.95" customHeight="1" x14ac:dyDescent="0.25">
      <c r="A19" s="63"/>
      <c r="C19" s="106" t="s">
        <v>190</v>
      </c>
      <c r="D19" s="106"/>
      <c r="E19" s="106"/>
      <c r="F19" s="106"/>
      <c r="G19" s="106"/>
      <c r="H19" s="106"/>
      <c r="I19" s="106"/>
      <c r="J19" s="106"/>
      <c r="K19" s="106"/>
      <c r="L19" s="106"/>
      <c r="M19" s="42"/>
      <c r="N19" s="106" t="str">
        <f>IF($P$10="ja","Bedrag EXCL. btw","Bedrag INCL. btw")</f>
        <v>Bedrag INCL. btw</v>
      </c>
      <c r="O19" s="106"/>
      <c r="P19" s="106"/>
      <c r="Q19" s="106"/>
      <c r="R19" s="106"/>
      <c r="S19" s="106"/>
      <c r="T19" s="106"/>
      <c r="U19" s="35"/>
      <c r="V19" s="11"/>
      <c r="W19" s="11"/>
      <c r="X19" s="11"/>
      <c r="Y19" s="11"/>
      <c r="Z19" s="11"/>
      <c r="AA19" s="11"/>
      <c r="AB19" s="11"/>
      <c r="AC19" s="11"/>
      <c r="AD19" s="11"/>
      <c r="AE19" s="11"/>
      <c r="AF19" s="11"/>
      <c r="AG19" s="11"/>
      <c r="AH19" s="11"/>
    </row>
    <row r="20" spans="1:34" s="48" customFormat="1" ht="21.95" customHeight="1" x14ac:dyDescent="0.25">
      <c r="A20" s="63"/>
      <c r="B20" s="62" t="s">
        <v>184</v>
      </c>
      <c r="C20" s="110"/>
      <c r="D20" s="110"/>
      <c r="E20" s="110"/>
      <c r="F20" s="110"/>
      <c r="G20" s="110"/>
      <c r="H20" s="110"/>
      <c r="I20" s="110"/>
      <c r="J20" s="110"/>
      <c r="K20" s="110"/>
      <c r="L20" s="110"/>
      <c r="M20" s="42"/>
      <c r="N20" s="111"/>
      <c r="O20" s="111"/>
      <c r="P20" s="111"/>
      <c r="Q20" s="111"/>
      <c r="R20" s="111"/>
      <c r="S20" s="106" t="s">
        <v>0</v>
      </c>
      <c r="T20" s="106"/>
      <c r="U20" s="141"/>
      <c r="V20" s="47"/>
      <c r="W20" s="47"/>
      <c r="X20" s="47"/>
      <c r="Y20" s="47"/>
      <c r="Z20" s="47"/>
      <c r="AA20" s="47"/>
      <c r="AB20" s="47"/>
      <c r="AC20" s="47"/>
      <c r="AD20" s="47"/>
      <c r="AE20" s="47"/>
      <c r="AF20" s="47"/>
      <c r="AG20" s="47"/>
      <c r="AH20" s="47"/>
    </row>
    <row r="21" spans="1:34" s="48" customFormat="1" ht="21.95" customHeight="1" x14ac:dyDescent="0.25">
      <c r="A21" s="63"/>
      <c r="B21" s="62" t="s">
        <v>185</v>
      </c>
      <c r="C21" s="110"/>
      <c r="D21" s="110"/>
      <c r="E21" s="110"/>
      <c r="F21" s="110"/>
      <c r="G21" s="110"/>
      <c r="H21" s="110"/>
      <c r="I21" s="110"/>
      <c r="J21" s="110"/>
      <c r="K21" s="110"/>
      <c r="L21" s="110"/>
      <c r="M21" s="42"/>
      <c r="N21" s="111"/>
      <c r="O21" s="111"/>
      <c r="P21" s="111"/>
      <c r="Q21" s="111"/>
      <c r="R21" s="111"/>
      <c r="S21" s="106" t="s">
        <v>0</v>
      </c>
      <c r="T21" s="106"/>
      <c r="U21" s="141"/>
      <c r="V21" s="47"/>
      <c r="W21" s="47"/>
      <c r="X21" s="47"/>
      <c r="Y21" s="47"/>
      <c r="Z21" s="47"/>
      <c r="AA21" s="47"/>
      <c r="AB21" s="47"/>
      <c r="AC21" s="47"/>
      <c r="AD21" s="47"/>
      <c r="AE21" s="47"/>
      <c r="AF21" s="47"/>
      <c r="AG21" s="47"/>
      <c r="AH21" s="47"/>
    </row>
    <row r="22" spans="1:34" s="48" customFormat="1" ht="21.95" customHeight="1" x14ac:dyDescent="0.25">
      <c r="A22" s="63"/>
      <c r="B22" s="62" t="s">
        <v>186</v>
      </c>
      <c r="C22" s="110"/>
      <c r="D22" s="110"/>
      <c r="E22" s="110"/>
      <c r="F22" s="110"/>
      <c r="G22" s="110"/>
      <c r="H22" s="110"/>
      <c r="I22" s="110"/>
      <c r="J22" s="110"/>
      <c r="K22" s="110"/>
      <c r="L22" s="110"/>
      <c r="M22" s="42"/>
      <c r="N22" s="111"/>
      <c r="O22" s="111"/>
      <c r="P22" s="111"/>
      <c r="Q22" s="111"/>
      <c r="R22" s="111"/>
      <c r="S22" s="106" t="s">
        <v>0</v>
      </c>
      <c r="T22" s="106"/>
      <c r="U22" s="141"/>
      <c r="V22" s="47"/>
      <c r="W22" s="47"/>
      <c r="X22" s="47"/>
      <c r="Y22" s="47"/>
      <c r="Z22" s="47"/>
      <c r="AA22" s="47"/>
      <c r="AB22" s="47"/>
      <c r="AC22" s="47"/>
      <c r="AD22" s="47"/>
      <c r="AE22" s="47"/>
      <c r="AF22" s="47"/>
      <c r="AG22" s="47"/>
      <c r="AH22" s="47"/>
    </row>
    <row r="23" spans="1:34" s="48" customFormat="1" ht="21.95" customHeight="1" x14ac:dyDescent="0.25">
      <c r="A23" s="63"/>
      <c r="B23" s="62" t="s">
        <v>187</v>
      </c>
      <c r="C23" s="110"/>
      <c r="D23" s="110"/>
      <c r="E23" s="110"/>
      <c r="F23" s="110"/>
      <c r="G23" s="110"/>
      <c r="H23" s="110"/>
      <c r="I23" s="110"/>
      <c r="J23" s="110"/>
      <c r="K23" s="110"/>
      <c r="L23" s="110"/>
      <c r="M23" s="42"/>
      <c r="N23" s="111"/>
      <c r="O23" s="111"/>
      <c r="P23" s="111"/>
      <c r="Q23" s="111"/>
      <c r="R23" s="111"/>
      <c r="S23" s="106" t="s">
        <v>0</v>
      </c>
      <c r="T23" s="106"/>
      <c r="U23" s="141"/>
      <c r="V23" s="47"/>
      <c r="W23" s="47"/>
      <c r="X23" s="47"/>
      <c r="Y23" s="47"/>
      <c r="Z23" s="47"/>
      <c r="AA23" s="47"/>
      <c r="AB23" s="47"/>
      <c r="AC23" s="47"/>
      <c r="AD23" s="47"/>
      <c r="AE23" s="47"/>
      <c r="AF23" s="47"/>
      <c r="AG23" s="47"/>
      <c r="AH23" s="47"/>
    </row>
    <row r="24" spans="1:34" s="48" customFormat="1" ht="21.95" customHeight="1" x14ac:dyDescent="0.25">
      <c r="A24" s="63"/>
      <c r="B24" s="62" t="s">
        <v>188</v>
      </c>
      <c r="C24" s="110"/>
      <c r="D24" s="110"/>
      <c r="E24" s="110"/>
      <c r="F24" s="110"/>
      <c r="G24" s="110"/>
      <c r="H24" s="110"/>
      <c r="I24" s="110"/>
      <c r="J24" s="110"/>
      <c r="K24" s="110"/>
      <c r="L24" s="110"/>
      <c r="M24" s="42"/>
      <c r="N24" s="111"/>
      <c r="O24" s="111"/>
      <c r="P24" s="111"/>
      <c r="Q24" s="111"/>
      <c r="R24" s="111"/>
      <c r="S24" s="106" t="s">
        <v>0</v>
      </c>
      <c r="T24" s="106"/>
      <c r="U24" s="141"/>
      <c r="V24" s="47"/>
      <c r="W24" s="47"/>
      <c r="X24" s="47"/>
      <c r="Y24" s="47"/>
      <c r="Z24" s="47"/>
      <c r="AA24" s="47"/>
      <c r="AB24" s="47"/>
      <c r="AC24" s="47"/>
      <c r="AD24" s="47"/>
      <c r="AE24" s="47"/>
      <c r="AF24" s="47"/>
      <c r="AG24" s="47"/>
      <c r="AH24" s="47"/>
    </row>
    <row r="25" spans="1:34" s="48" customFormat="1" ht="21.95" customHeight="1" x14ac:dyDescent="0.25">
      <c r="A25" s="63"/>
      <c r="B25" s="62" t="s">
        <v>189</v>
      </c>
      <c r="C25" s="110"/>
      <c r="D25" s="110"/>
      <c r="E25" s="110"/>
      <c r="F25" s="110"/>
      <c r="G25" s="110"/>
      <c r="H25" s="110"/>
      <c r="I25" s="110"/>
      <c r="J25" s="110"/>
      <c r="K25" s="110"/>
      <c r="L25" s="110"/>
      <c r="M25" s="42"/>
      <c r="N25" s="111"/>
      <c r="O25" s="111"/>
      <c r="P25" s="111"/>
      <c r="Q25" s="111"/>
      <c r="R25" s="111"/>
      <c r="S25" s="106" t="s">
        <v>0</v>
      </c>
      <c r="T25" s="106"/>
      <c r="U25" s="141"/>
      <c r="V25" s="47"/>
      <c r="W25" s="47"/>
      <c r="X25" s="47"/>
      <c r="Y25" s="47"/>
      <c r="Z25" s="47"/>
      <c r="AA25" s="47"/>
      <c r="AB25" s="47"/>
      <c r="AC25" s="47"/>
      <c r="AD25" s="47"/>
      <c r="AE25" s="47"/>
      <c r="AF25" s="47"/>
      <c r="AG25" s="47"/>
      <c r="AH25" s="47"/>
    </row>
    <row r="26" spans="1:34" s="48" customFormat="1" ht="21.95" customHeight="1" x14ac:dyDescent="0.25">
      <c r="A26" s="63"/>
      <c r="B26" s="62" t="s">
        <v>191</v>
      </c>
      <c r="C26" s="110"/>
      <c r="D26" s="110"/>
      <c r="E26" s="110"/>
      <c r="F26" s="110"/>
      <c r="G26" s="110"/>
      <c r="H26" s="110"/>
      <c r="I26" s="110"/>
      <c r="J26" s="110"/>
      <c r="K26" s="110"/>
      <c r="L26" s="110"/>
      <c r="M26" s="42"/>
      <c r="N26" s="111"/>
      <c r="O26" s="111"/>
      <c r="P26" s="111"/>
      <c r="Q26" s="111"/>
      <c r="R26" s="111"/>
      <c r="S26" s="106" t="s">
        <v>0</v>
      </c>
      <c r="T26" s="106"/>
      <c r="U26" s="141"/>
      <c r="V26" s="47"/>
      <c r="W26" s="47"/>
      <c r="X26" s="47"/>
      <c r="Y26" s="47"/>
      <c r="Z26" s="47"/>
      <c r="AA26" s="47"/>
      <c r="AB26" s="47"/>
      <c r="AC26" s="47"/>
      <c r="AD26" s="47"/>
      <c r="AE26" s="47"/>
      <c r="AF26" s="47"/>
      <c r="AG26" s="47"/>
      <c r="AH26" s="47"/>
    </row>
    <row r="27" spans="1:34" s="48" customFormat="1" ht="21.95" customHeight="1" x14ac:dyDescent="0.25">
      <c r="A27" s="63"/>
      <c r="B27" s="62" t="s">
        <v>192</v>
      </c>
      <c r="C27" s="110"/>
      <c r="D27" s="110"/>
      <c r="E27" s="110"/>
      <c r="F27" s="110"/>
      <c r="G27" s="110"/>
      <c r="H27" s="110"/>
      <c r="I27" s="110"/>
      <c r="J27" s="110"/>
      <c r="K27" s="110"/>
      <c r="L27" s="110"/>
      <c r="M27" s="42"/>
      <c r="N27" s="111"/>
      <c r="O27" s="111"/>
      <c r="P27" s="111"/>
      <c r="Q27" s="111"/>
      <c r="R27" s="111"/>
      <c r="S27" s="106" t="s">
        <v>0</v>
      </c>
      <c r="T27" s="106"/>
      <c r="U27" s="141"/>
      <c r="V27" s="47"/>
      <c r="W27" s="47"/>
      <c r="X27" s="47"/>
      <c r="Y27" s="47"/>
      <c r="Z27" s="47"/>
      <c r="AA27" s="47"/>
      <c r="AB27" s="47"/>
      <c r="AC27" s="47"/>
      <c r="AD27" s="47"/>
      <c r="AE27" s="47"/>
      <c r="AF27" s="47"/>
      <c r="AG27" s="47"/>
      <c r="AH27" s="47"/>
    </row>
    <row r="28" spans="1:34" s="48" customFormat="1" ht="21.95" customHeight="1" x14ac:dyDescent="0.25">
      <c r="A28" s="63"/>
      <c r="B28" s="62" t="s">
        <v>193</v>
      </c>
      <c r="C28" s="110"/>
      <c r="D28" s="110"/>
      <c r="E28" s="110"/>
      <c r="F28" s="110"/>
      <c r="G28" s="110"/>
      <c r="H28" s="110"/>
      <c r="I28" s="110"/>
      <c r="J28" s="110"/>
      <c r="K28" s="110"/>
      <c r="L28" s="110"/>
      <c r="M28" s="42"/>
      <c r="N28" s="111"/>
      <c r="O28" s="111"/>
      <c r="P28" s="111"/>
      <c r="Q28" s="111"/>
      <c r="R28" s="111"/>
      <c r="S28" s="106" t="s">
        <v>0</v>
      </c>
      <c r="T28" s="106"/>
      <c r="U28" s="141"/>
      <c r="V28" s="47"/>
      <c r="W28" s="47"/>
      <c r="X28" s="47"/>
      <c r="Y28" s="47"/>
      <c r="Z28" s="47"/>
      <c r="AA28" s="47"/>
      <c r="AB28" s="47"/>
      <c r="AC28" s="47"/>
      <c r="AD28" s="47"/>
      <c r="AE28" s="47"/>
      <c r="AF28" s="47"/>
      <c r="AG28" s="47"/>
      <c r="AH28" s="47"/>
    </row>
    <row r="29" spans="1:34" s="48" customFormat="1" ht="21.95" customHeight="1" x14ac:dyDescent="0.25">
      <c r="A29" s="63"/>
      <c r="B29" s="62" t="s">
        <v>194</v>
      </c>
      <c r="C29" s="110"/>
      <c r="D29" s="110"/>
      <c r="E29" s="110"/>
      <c r="F29" s="110"/>
      <c r="G29" s="110"/>
      <c r="H29" s="110"/>
      <c r="I29" s="110"/>
      <c r="J29" s="110"/>
      <c r="K29" s="110"/>
      <c r="L29" s="110"/>
      <c r="M29" s="42"/>
      <c r="N29" s="111"/>
      <c r="O29" s="111"/>
      <c r="P29" s="111"/>
      <c r="Q29" s="111"/>
      <c r="R29" s="111"/>
      <c r="S29" s="106" t="s">
        <v>0</v>
      </c>
      <c r="T29" s="106"/>
      <c r="U29" s="141"/>
      <c r="V29" s="47"/>
      <c r="W29" s="47"/>
      <c r="X29" s="47"/>
      <c r="Y29" s="47"/>
      <c r="Z29" s="47"/>
      <c r="AA29" s="47"/>
      <c r="AB29" s="47"/>
      <c r="AC29" s="47"/>
      <c r="AD29" s="47"/>
      <c r="AE29" s="47"/>
      <c r="AF29" s="47"/>
      <c r="AG29" s="47"/>
      <c r="AH29" s="47"/>
    </row>
    <row r="30" spans="1:34" ht="11.45" customHeight="1" x14ac:dyDescent="0.25">
      <c r="A30" s="63"/>
      <c r="B30" s="63"/>
      <c r="C30" s="63"/>
      <c r="D30" s="63"/>
      <c r="E30" s="63"/>
      <c r="F30" s="63"/>
      <c r="G30" s="63"/>
      <c r="H30" s="63"/>
      <c r="I30" s="63"/>
      <c r="J30" s="63"/>
      <c r="K30" s="63"/>
      <c r="L30" s="63"/>
      <c r="M30" s="63"/>
      <c r="N30" s="63"/>
      <c r="O30" s="63"/>
      <c r="P30" s="63"/>
      <c r="Q30" s="63"/>
      <c r="R30" s="63"/>
      <c r="S30" s="63"/>
      <c r="T30" s="63"/>
      <c r="U30" s="35"/>
      <c r="V30" s="11"/>
      <c r="W30" s="11"/>
      <c r="X30" s="11"/>
      <c r="Y30" s="11"/>
      <c r="Z30" s="11"/>
      <c r="AA30" s="11"/>
      <c r="AB30" s="11"/>
      <c r="AC30" s="11"/>
      <c r="AD30" s="11"/>
      <c r="AE30" s="11"/>
      <c r="AF30" s="11"/>
      <c r="AG30" s="11"/>
      <c r="AH30" s="11"/>
    </row>
    <row r="31" spans="1:34" ht="11.45" customHeight="1" thickBot="1" x14ac:dyDescent="0.3">
      <c r="A31" s="63"/>
      <c r="B31" s="63"/>
      <c r="C31" s="63"/>
      <c r="D31" s="63"/>
      <c r="E31" s="63"/>
      <c r="F31" s="63"/>
      <c r="G31" s="63"/>
      <c r="H31" s="63"/>
      <c r="I31" s="63"/>
      <c r="J31" s="63"/>
      <c r="K31" s="63"/>
      <c r="L31" s="63"/>
      <c r="M31" s="63"/>
      <c r="N31" s="63"/>
      <c r="O31" s="63"/>
      <c r="P31" s="63"/>
      <c r="Q31" s="63"/>
      <c r="R31" s="63"/>
      <c r="S31" s="63"/>
      <c r="T31" s="63"/>
      <c r="U31" s="35"/>
      <c r="V31" s="11"/>
      <c r="W31" s="11"/>
      <c r="X31" s="11"/>
      <c r="Y31" s="11"/>
      <c r="Z31" s="11"/>
      <c r="AA31" s="11"/>
      <c r="AB31" s="11"/>
      <c r="AC31" s="11"/>
      <c r="AD31" s="11"/>
      <c r="AE31" s="11"/>
      <c r="AF31" s="11"/>
      <c r="AG31" s="11"/>
      <c r="AH31" s="11"/>
    </row>
    <row r="32" spans="1:34" ht="21.95" customHeight="1" thickBot="1" x14ac:dyDescent="0.3">
      <c r="A32" s="63"/>
      <c r="B32" s="106" t="s">
        <v>202</v>
      </c>
      <c r="C32" s="106"/>
      <c r="D32" s="106"/>
      <c r="E32" s="106"/>
      <c r="F32" s="106"/>
      <c r="G32" s="106"/>
      <c r="H32" s="106"/>
      <c r="I32" s="106"/>
      <c r="J32" s="106"/>
      <c r="K32" s="106"/>
      <c r="L32" s="106"/>
      <c r="M32" s="106"/>
      <c r="N32" s="112">
        <f>SUM(N20:R29)</f>
        <v>0</v>
      </c>
      <c r="O32" s="113"/>
      <c r="P32" s="113"/>
      <c r="Q32" s="113"/>
      <c r="R32" s="114"/>
      <c r="S32" s="106" t="s">
        <v>0</v>
      </c>
      <c r="T32" s="106"/>
      <c r="U32" s="35"/>
      <c r="V32" s="11"/>
      <c r="W32" s="11"/>
      <c r="X32" s="11"/>
      <c r="Y32" s="11"/>
      <c r="Z32" s="11"/>
      <c r="AA32" s="11"/>
      <c r="AB32" s="11"/>
      <c r="AC32" s="11"/>
      <c r="AD32" s="11"/>
      <c r="AE32" s="11"/>
      <c r="AF32" s="11"/>
      <c r="AG32" s="11"/>
      <c r="AH32" s="11"/>
    </row>
    <row r="33" spans="1:34" ht="9.75" customHeight="1" x14ac:dyDescent="0.25">
      <c r="A33" s="37"/>
      <c r="B33" s="37"/>
      <c r="C33" s="37"/>
      <c r="D33" s="37"/>
      <c r="E33" s="37"/>
      <c r="F33" s="37"/>
      <c r="G33" s="37"/>
      <c r="H33" s="37"/>
      <c r="I33" s="37"/>
      <c r="J33" s="37"/>
      <c r="K33" s="37"/>
      <c r="L33" s="37"/>
      <c r="M33" s="37"/>
      <c r="N33" s="37"/>
      <c r="O33" s="37"/>
      <c r="P33" s="37"/>
      <c r="Q33" s="37"/>
      <c r="R33" s="37"/>
      <c r="S33" s="37"/>
      <c r="T33" s="37"/>
      <c r="U33" s="35"/>
      <c r="V33" s="11"/>
      <c r="W33" s="11"/>
      <c r="X33" s="11"/>
      <c r="Y33" s="11"/>
      <c r="Z33" s="11"/>
      <c r="AA33" s="11"/>
      <c r="AB33" s="11"/>
      <c r="AC33" s="11"/>
      <c r="AD33" s="11"/>
      <c r="AE33" s="11"/>
      <c r="AF33" s="11"/>
      <c r="AG33" s="11"/>
      <c r="AH33" s="11"/>
    </row>
    <row r="34" spans="1:34" s="39" customFormat="1" ht="12.95" customHeight="1" x14ac:dyDescent="0.25">
      <c r="A34" s="123" t="s">
        <v>203</v>
      </c>
      <c r="B34" s="123"/>
      <c r="C34" s="123"/>
      <c r="D34" s="123"/>
      <c r="E34" s="123"/>
      <c r="F34" s="123"/>
      <c r="G34" s="123"/>
      <c r="H34" s="123"/>
      <c r="I34" s="123"/>
      <c r="J34" s="123"/>
      <c r="K34" s="123"/>
      <c r="L34" s="123"/>
      <c r="M34" s="123"/>
      <c r="N34" s="123"/>
      <c r="O34" s="123"/>
      <c r="P34" s="123"/>
      <c r="Q34" s="123"/>
      <c r="R34" s="123"/>
      <c r="S34" s="123"/>
      <c r="T34" s="123"/>
      <c r="U34" s="35"/>
      <c r="V34" s="38"/>
    </row>
    <row r="35" spans="1:34" ht="12.6" customHeight="1" thickBot="1" x14ac:dyDescent="0.3">
      <c r="A35" s="36"/>
      <c r="B35" s="36"/>
      <c r="C35" s="36"/>
      <c r="D35" s="36"/>
      <c r="E35" s="36"/>
      <c r="F35" s="36"/>
      <c r="G35" s="36"/>
      <c r="H35" s="36"/>
      <c r="I35" s="36"/>
      <c r="J35" s="36"/>
      <c r="K35" s="36"/>
      <c r="L35" s="36"/>
      <c r="M35" s="36"/>
      <c r="N35" s="36"/>
      <c r="O35" s="36"/>
      <c r="T35" s="18"/>
      <c r="U35" s="35"/>
    </row>
    <row r="36" spans="1:34" ht="21.95" customHeight="1" thickBot="1" x14ac:dyDescent="0.3">
      <c r="A36" s="63"/>
      <c r="B36" s="106" t="str">
        <f>IF($P$10="ja","Investeringskost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6" s="106"/>
      <c r="D36" s="106"/>
      <c r="E36" s="106"/>
      <c r="F36" s="106"/>
      <c r="G36" s="106"/>
      <c r="H36" s="106"/>
      <c r="I36" s="106"/>
      <c r="J36" s="106"/>
      <c r="K36" s="106"/>
      <c r="L36" s="106"/>
      <c r="M36" s="106"/>
      <c r="N36" s="112">
        <f>N32</f>
        <v>0</v>
      </c>
      <c r="O36" s="113"/>
      <c r="P36" s="113"/>
      <c r="Q36" s="113"/>
      <c r="R36" s="114"/>
      <c r="S36" s="106" t="s">
        <v>0</v>
      </c>
      <c r="T36" s="106"/>
      <c r="V36" s="11"/>
      <c r="W36" s="11"/>
      <c r="X36" s="11"/>
      <c r="Y36" s="11"/>
      <c r="Z36" s="11"/>
      <c r="AA36" s="11"/>
      <c r="AB36" s="11"/>
      <c r="AC36" s="11"/>
      <c r="AD36" s="11"/>
      <c r="AE36" s="11"/>
      <c r="AF36" s="11"/>
      <c r="AG36" s="11"/>
      <c r="AH36" s="11"/>
    </row>
    <row r="37" spans="1:34" ht="21.95" customHeight="1" x14ac:dyDescent="0.25">
      <c r="A37" s="36"/>
      <c r="B37" s="106" t="s">
        <v>183</v>
      </c>
      <c r="C37" s="106"/>
      <c r="D37" s="106"/>
      <c r="E37" s="106"/>
      <c r="F37" s="106"/>
      <c r="G37" s="106"/>
      <c r="H37" s="106"/>
      <c r="I37" s="106"/>
      <c r="J37" s="106"/>
      <c r="K37" s="106"/>
      <c r="L37" s="106"/>
      <c r="M37" s="106"/>
      <c r="N37" s="125"/>
      <c r="O37" s="125"/>
      <c r="P37" s="125"/>
      <c r="Q37" s="125"/>
      <c r="R37" s="125"/>
      <c r="S37" s="106" t="s">
        <v>0</v>
      </c>
      <c r="T37" s="106"/>
      <c r="U37" s="140" t="s">
        <v>178</v>
      </c>
      <c r="V37" s="11"/>
      <c r="W37" s="11"/>
      <c r="X37" s="11"/>
      <c r="Y37" s="11"/>
      <c r="Z37" s="11"/>
      <c r="AA37" s="11"/>
      <c r="AB37" s="11"/>
      <c r="AC37" s="11"/>
      <c r="AD37" s="11"/>
      <c r="AE37" s="11"/>
      <c r="AF37" s="11"/>
      <c r="AG37" s="11"/>
      <c r="AH37" s="11"/>
    </row>
    <row r="38" spans="1:34" ht="21.95" customHeight="1" x14ac:dyDescent="0.25">
      <c r="A38" s="63"/>
      <c r="B38" s="106" t="s">
        <v>181</v>
      </c>
      <c r="C38" s="106"/>
      <c r="D38" s="106"/>
      <c r="E38" s="106"/>
      <c r="F38" s="106"/>
      <c r="G38" s="106"/>
      <c r="H38" s="106"/>
      <c r="I38" s="106"/>
      <c r="J38" s="106"/>
      <c r="K38" s="106"/>
      <c r="L38" s="106"/>
      <c r="M38" s="106"/>
      <c r="N38" s="125"/>
      <c r="O38" s="125"/>
      <c r="P38" s="125"/>
      <c r="Q38" s="125"/>
      <c r="R38" s="125"/>
      <c r="S38" s="106" t="s">
        <v>0</v>
      </c>
      <c r="T38" s="106"/>
      <c r="U38" s="140" t="s">
        <v>178</v>
      </c>
      <c r="V38" s="11"/>
      <c r="W38" s="11"/>
      <c r="X38" s="11"/>
      <c r="Y38" s="11"/>
      <c r="Z38" s="11"/>
      <c r="AA38" s="11"/>
      <c r="AB38" s="11"/>
      <c r="AC38" s="11"/>
      <c r="AD38" s="11"/>
      <c r="AE38" s="11"/>
      <c r="AF38" s="11"/>
      <c r="AG38" s="11"/>
      <c r="AH38" s="11"/>
    </row>
    <row r="39" spans="1:34" ht="21.95" customHeight="1" thickBot="1" x14ac:dyDescent="0.3">
      <c r="A39" s="63"/>
      <c r="B39" s="106" t="s">
        <v>182</v>
      </c>
      <c r="C39" s="106"/>
      <c r="D39" s="106"/>
      <c r="E39" s="106"/>
      <c r="F39" s="106"/>
      <c r="G39" s="106"/>
      <c r="H39" s="106"/>
      <c r="I39" s="106"/>
      <c r="J39" s="106"/>
      <c r="K39" s="106"/>
      <c r="L39" s="106"/>
      <c r="M39" s="106"/>
      <c r="N39" s="125"/>
      <c r="O39" s="125"/>
      <c r="P39" s="125"/>
      <c r="Q39" s="125"/>
      <c r="R39" s="125"/>
      <c r="S39" s="106" t="s">
        <v>0</v>
      </c>
      <c r="T39" s="106"/>
      <c r="U39" s="140" t="s">
        <v>178</v>
      </c>
      <c r="V39" s="11"/>
      <c r="W39" s="11"/>
      <c r="X39" s="11"/>
      <c r="Y39" s="11"/>
      <c r="Z39" s="11"/>
      <c r="AA39" s="11"/>
      <c r="AB39" s="11"/>
      <c r="AC39" s="11"/>
      <c r="AD39" s="11"/>
      <c r="AE39" s="11"/>
      <c r="AF39" s="11"/>
      <c r="AG39" s="11"/>
      <c r="AH39" s="11"/>
    </row>
    <row r="40" spans="1:34" ht="21.95" customHeight="1" thickBot="1" x14ac:dyDescent="0.3">
      <c r="A40" s="63"/>
      <c r="B40" s="106" t="str">
        <f>IF($P$10="ja","Netto-investeringskost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0" s="106"/>
      <c r="D40" s="106"/>
      <c r="E40" s="106"/>
      <c r="F40" s="106"/>
      <c r="G40" s="106"/>
      <c r="H40" s="106"/>
      <c r="I40" s="106"/>
      <c r="J40" s="106"/>
      <c r="K40" s="106"/>
      <c r="L40" s="106"/>
      <c r="M40" s="106"/>
      <c r="N40" s="112">
        <f>N36-N37-N38-N39</f>
        <v>0</v>
      </c>
      <c r="O40" s="113"/>
      <c r="P40" s="113"/>
      <c r="Q40" s="113"/>
      <c r="R40" s="114"/>
      <c r="S40" s="41"/>
      <c r="T40" s="41"/>
      <c r="U40" s="140"/>
      <c r="V40" s="11"/>
      <c r="W40" s="11"/>
      <c r="X40" s="11"/>
      <c r="Y40" s="11"/>
      <c r="Z40" s="11"/>
      <c r="AA40" s="11"/>
      <c r="AB40" s="11"/>
      <c r="AC40" s="11"/>
      <c r="AD40" s="11"/>
      <c r="AE40" s="11"/>
      <c r="AF40" s="11"/>
      <c r="AG40" s="11"/>
      <c r="AH40" s="11"/>
    </row>
    <row r="41" spans="1:34" s="37" customFormat="1" ht="6.95" customHeight="1" x14ac:dyDescent="0.25">
      <c r="U41" s="35"/>
    </row>
    <row r="42" spans="1:34" s="37" customFormat="1" ht="24" customHeight="1" x14ac:dyDescent="0.25">
      <c r="A42" s="127" t="s">
        <v>209</v>
      </c>
      <c r="B42" s="127"/>
      <c r="C42" s="127"/>
      <c r="D42" s="127"/>
      <c r="E42" s="127"/>
      <c r="F42" s="127"/>
      <c r="G42" s="127"/>
      <c r="H42" s="127"/>
      <c r="I42" s="127"/>
      <c r="J42" s="127"/>
      <c r="K42" s="127"/>
      <c r="L42" s="127"/>
      <c r="M42" s="127"/>
      <c r="N42" s="127"/>
      <c r="O42" s="127"/>
      <c r="P42" s="127"/>
      <c r="Q42" s="127"/>
      <c r="R42" s="127"/>
      <c r="S42" s="127"/>
      <c r="T42" s="127"/>
      <c r="U42" s="35"/>
    </row>
    <row r="43" spans="1:34" s="39" customFormat="1" ht="12.95" customHeight="1" x14ac:dyDescent="0.25">
      <c r="A43" s="123" t="s">
        <v>204</v>
      </c>
      <c r="B43" s="123"/>
      <c r="C43" s="123"/>
      <c r="D43" s="123"/>
      <c r="E43" s="123"/>
      <c r="F43" s="123"/>
      <c r="G43" s="123"/>
      <c r="H43" s="123"/>
      <c r="I43" s="123"/>
      <c r="J43" s="123"/>
      <c r="K43" s="123"/>
      <c r="L43" s="123"/>
      <c r="M43" s="123"/>
      <c r="N43" s="123"/>
      <c r="O43" s="123"/>
      <c r="P43" s="123"/>
      <c r="Q43" s="123"/>
      <c r="R43" s="123"/>
      <c r="S43" s="123"/>
      <c r="T43" s="123"/>
      <c r="U43" s="140" t="s">
        <v>178</v>
      </c>
      <c r="V43" s="38"/>
    </row>
    <row r="44" spans="1:34" s="37" customFormat="1" ht="6.95" customHeight="1" x14ac:dyDescent="0.25">
      <c r="U44" s="35"/>
    </row>
    <row r="45" spans="1:34" ht="74.25" customHeight="1" x14ac:dyDescent="0.25">
      <c r="A45" s="63"/>
      <c r="B45" s="118" t="s">
        <v>201</v>
      </c>
      <c r="C45" s="118"/>
      <c r="D45" s="118"/>
      <c r="E45" s="118"/>
      <c r="F45" s="118"/>
      <c r="G45" s="118"/>
      <c r="H45" s="118"/>
      <c r="I45" s="118"/>
      <c r="J45" s="118"/>
      <c r="K45" s="118"/>
      <c r="L45" s="118"/>
      <c r="M45" s="118"/>
      <c r="N45" s="118"/>
      <c r="O45" s="118"/>
      <c r="P45" s="118"/>
      <c r="Q45" s="118"/>
      <c r="R45" s="118"/>
      <c r="S45" s="118"/>
      <c r="T45" s="118"/>
      <c r="U45" s="35"/>
      <c r="V45" s="11"/>
      <c r="W45" s="11"/>
      <c r="X45" s="11"/>
      <c r="Y45" s="11"/>
      <c r="Z45" s="11"/>
      <c r="AA45" s="11"/>
      <c r="AB45" s="11"/>
      <c r="AC45" s="11"/>
      <c r="AD45" s="11"/>
      <c r="AE45" s="11"/>
      <c r="AF45" s="11"/>
      <c r="AG45" s="11"/>
      <c r="AH45" s="11"/>
    </row>
    <row r="46" spans="1:34" ht="21.95" customHeight="1" x14ac:dyDescent="0.25">
      <c r="A46" s="63"/>
      <c r="C46" s="106" t="s">
        <v>190</v>
      </c>
      <c r="D46" s="106"/>
      <c r="E46" s="106"/>
      <c r="F46" s="106"/>
      <c r="G46" s="106"/>
      <c r="H46" s="106"/>
      <c r="I46" s="106"/>
      <c r="J46" s="106"/>
      <c r="K46" s="106"/>
      <c r="L46" s="106"/>
      <c r="M46" s="42"/>
      <c r="N46" s="106" t="str">
        <f>IF($P$10="ja","Bedrag EXCL. btw","Bedrag INCL. btw")</f>
        <v>Bedrag INCL. btw</v>
      </c>
      <c r="O46" s="106"/>
      <c r="P46" s="106"/>
      <c r="Q46" s="106"/>
      <c r="R46" s="106"/>
      <c r="S46" s="106"/>
      <c r="T46" s="106"/>
      <c r="U46" s="35"/>
      <c r="V46" s="11"/>
      <c r="W46" s="11"/>
      <c r="X46" s="11"/>
      <c r="Y46" s="11"/>
      <c r="Z46" s="11"/>
      <c r="AA46" s="11"/>
      <c r="AB46" s="11"/>
      <c r="AC46" s="11"/>
      <c r="AD46" s="11"/>
      <c r="AE46" s="11"/>
      <c r="AF46" s="11"/>
      <c r="AG46" s="11"/>
      <c r="AH46" s="11"/>
    </row>
    <row r="47" spans="1:34" s="48" customFormat="1" ht="21.95" customHeight="1" x14ac:dyDescent="0.25">
      <c r="A47" s="63"/>
      <c r="B47" s="62" t="s">
        <v>184</v>
      </c>
      <c r="C47" s="110"/>
      <c r="D47" s="110"/>
      <c r="E47" s="110"/>
      <c r="F47" s="110"/>
      <c r="G47" s="110"/>
      <c r="H47" s="110"/>
      <c r="I47" s="110"/>
      <c r="J47" s="110"/>
      <c r="K47" s="110"/>
      <c r="L47" s="110"/>
      <c r="M47" s="42"/>
      <c r="N47" s="111"/>
      <c r="O47" s="111"/>
      <c r="P47" s="111"/>
      <c r="Q47" s="111"/>
      <c r="R47" s="111"/>
      <c r="S47" s="106" t="s">
        <v>0</v>
      </c>
      <c r="T47" s="106"/>
      <c r="U47" s="141"/>
      <c r="V47" s="47"/>
      <c r="W47" s="47"/>
      <c r="X47" s="47"/>
      <c r="Y47" s="47"/>
      <c r="Z47" s="47"/>
      <c r="AA47" s="47"/>
      <c r="AB47" s="47"/>
      <c r="AC47" s="47"/>
      <c r="AD47" s="47"/>
      <c r="AE47" s="47"/>
      <c r="AF47" s="47"/>
      <c r="AG47" s="47"/>
      <c r="AH47" s="47"/>
    </row>
    <row r="48" spans="1:34" s="48" customFormat="1" ht="21.95" customHeight="1" x14ac:dyDescent="0.25">
      <c r="A48" s="63"/>
      <c r="B48" s="62" t="s">
        <v>185</v>
      </c>
      <c r="C48" s="110"/>
      <c r="D48" s="110"/>
      <c r="E48" s="110"/>
      <c r="F48" s="110"/>
      <c r="G48" s="110"/>
      <c r="H48" s="110"/>
      <c r="I48" s="110"/>
      <c r="J48" s="110"/>
      <c r="K48" s="110"/>
      <c r="L48" s="110"/>
      <c r="M48" s="42"/>
      <c r="N48" s="111"/>
      <c r="O48" s="111"/>
      <c r="P48" s="111"/>
      <c r="Q48" s="111"/>
      <c r="R48" s="111"/>
      <c r="S48" s="106" t="s">
        <v>0</v>
      </c>
      <c r="T48" s="106"/>
      <c r="U48" s="141"/>
      <c r="V48" s="47"/>
      <c r="W48" s="47"/>
      <c r="X48" s="47"/>
      <c r="Y48" s="47"/>
      <c r="Z48" s="47"/>
      <c r="AA48" s="47"/>
      <c r="AB48" s="47"/>
      <c r="AC48" s="47"/>
      <c r="AD48" s="47"/>
      <c r="AE48" s="47"/>
      <c r="AF48" s="47"/>
      <c r="AG48" s="47"/>
      <c r="AH48" s="47"/>
    </row>
    <row r="49" spans="1:34" s="48" customFormat="1" ht="21.95" customHeight="1" x14ac:dyDescent="0.25">
      <c r="A49" s="63"/>
      <c r="B49" s="62" t="s">
        <v>186</v>
      </c>
      <c r="C49" s="110"/>
      <c r="D49" s="110"/>
      <c r="E49" s="110"/>
      <c r="F49" s="110"/>
      <c r="G49" s="110"/>
      <c r="H49" s="110"/>
      <c r="I49" s="110"/>
      <c r="J49" s="110"/>
      <c r="K49" s="110"/>
      <c r="L49" s="110"/>
      <c r="M49" s="42"/>
      <c r="N49" s="111"/>
      <c r="O49" s="111"/>
      <c r="P49" s="111"/>
      <c r="Q49" s="111"/>
      <c r="R49" s="111"/>
      <c r="S49" s="106" t="s">
        <v>0</v>
      </c>
      <c r="T49" s="106"/>
      <c r="U49" s="141"/>
      <c r="V49" s="47"/>
      <c r="W49" s="47"/>
      <c r="X49" s="47"/>
      <c r="Y49" s="47"/>
      <c r="Z49" s="47"/>
      <c r="AA49" s="47"/>
      <c r="AB49" s="47"/>
      <c r="AC49" s="47"/>
      <c r="AD49" s="47"/>
      <c r="AE49" s="47"/>
      <c r="AF49" s="47"/>
      <c r="AG49" s="47"/>
      <c r="AH49" s="47"/>
    </row>
    <row r="50" spans="1:34" s="48" customFormat="1" ht="21.95" customHeight="1" x14ac:dyDescent="0.25">
      <c r="A50" s="63"/>
      <c r="B50" s="62" t="s">
        <v>187</v>
      </c>
      <c r="C50" s="110"/>
      <c r="D50" s="110"/>
      <c r="E50" s="110"/>
      <c r="F50" s="110"/>
      <c r="G50" s="110"/>
      <c r="H50" s="110"/>
      <c r="I50" s="110"/>
      <c r="J50" s="110"/>
      <c r="K50" s="110"/>
      <c r="L50" s="110"/>
      <c r="M50" s="42"/>
      <c r="N50" s="111"/>
      <c r="O50" s="111"/>
      <c r="P50" s="111"/>
      <c r="Q50" s="111"/>
      <c r="R50" s="111"/>
      <c r="S50" s="106" t="s">
        <v>0</v>
      </c>
      <c r="T50" s="106"/>
      <c r="U50" s="141"/>
      <c r="V50" s="47"/>
      <c r="W50" s="47"/>
      <c r="X50" s="47"/>
      <c r="Y50" s="47"/>
      <c r="Z50" s="47"/>
      <c r="AA50" s="47"/>
      <c r="AB50" s="47"/>
      <c r="AC50" s="47"/>
      <c r="AD50" s="47"/>
      <c r="AE50" s="47"/>
      <c r="AF50" s="47"/>
      <c r="AG50" s="47"/>
      <c r="AH50" s="47"/>
    </row>
    <row r="51" spans="1:34" s="48" customFormat="1" ht="21.95" customHeight="1" x14ac:dyDescent="0.25">
      <c r="A51" s="63"/>
      <c r="B51" s="62" t="s">
        <v>188</v>
      </c>
      <c r="C51" s="110"/>
      <c r="D51" s="110"/>
      <c r="E51" s="110"/>
      <c r="F51" s="110"/>
      <c r="G51" s="110"/>
      <c r="H51" s="110"/>
      <c r="I51" s="110"/>
      <c r="J51" s="110"/>
      <c r="K51" s="110"/>
      <c r="L51" s="110"/>
      <c r="M51" s="42"/>
      <c r="N51" s="111"/>
      <c r="O51" s="111"/>
      <c r="P51" s="111"/>
      <c r="Q51" s="111"/>
      <c r="R51" s="111"/>
      <c r="S51" s="106" t="s">
        <v>0</v>
      </c>
      <c r="T51" s="106"/>
      <c r="U51" s="141"/>
      <c r="V51" s="47"/>
      <c r="W51" s="47"/>
      <c r="X51" s="47"/>
      <c r="Y51" s="47"/>
      <c r="Z51" s="47"/>
      <c r="AA51" s="47"/>
      <c r="AB51" s="47"/>
      <c r="AC51" s="47"/>
      <c r="AD51" s="47"/>
      <c r="AE51" s="47"/>
      <c r="AF51" s="47"/>
      <c r="AG51" s="47"/>
      <c r="AH51" s="47"/>
    </row>
    <row r="52" spans="1:34" s="48" customFormat="1" ht="21.95" customHeight="1" x14ac:dyDescent="0.25">
      <c r="A52" s="63"/>
      <c r="B52" s="62" t="s">
        <v>189</v>
      </c>
      <c r="C52" s="110"/>
      <c r="D52" s="110"/>
      <c r="E52" s="110"/>
      <c r="F52" s="110"/>
      <c r="G52" s="110"/>
      <c r="H52" s="110"/>
      <c r="I52" s="110"/>
      <c r="J52" s="110"/>
      <c r="K52" s="110"/>
      <c r="L52" s="110"/>
      <c r="M52" s="42"/>
      <c r="N52" s="111"/>
      <c r="O52" s="111"/>
      <c r="P52" s="111"/>
      <c r="Q52" s="111"/>
      <c r="R52" s="111"/>
      <c r="S52" s="106" t="s">
        <v>0</v>
      </c>
      <c r="T52" s="106"/>
      <c r="U52" s="141"/>
      <c r="V52" s="47"/>
      <c r="W52" s="47"/>
      <c r="X52" s="47"/>
      <c r="Y52" s="47"/>
      <c r="Z52" s="47"/>
      <c r="AA52" s="47"/>
      <c r="AB52" s="47"/>
      <c r="AC52" s="47"/>
      <c r="AD52" s="47"/>
      <c r="AE52" s="47"/>
      <c r="AF52" s="47"/>
      <c r="AG52" s="47"/>
      <c r="AH52" s="47"/>
    </row>
    <row r="53" spans="1:34" s="48" customFormat="1" ht="21.95" customHeight="1" x14ac:dyDescent="0.25">
      <c r="A53" s="63"/>
      <c r="B53" s="62" t="s">
        <v>191</v>
      </c>
      <c r="C53" s="110"/>
      <c r="D53" s="110"/>
      <c r="E53" s="110"/>
      <c r="F53" s="110"/>
      <c r="G53" s="110"/>
      <c r="H53" s="110"/>
      <c r="I53" s="110"/>
      <c r="J53" s="110"/>
      <c r="K53" s="110"/>
      <c r="L53" s="110"/>
      <c r="M53" s="42"/>
      <c r="N53" s="111"/>
      <c r="O53" s="111"/>
      <c r="P53" s="111"/>
      <c r="Q53" s="111"/>
      <c r="R53" s="111"/>
      <c r="S53" s="106" t="s">
        <v>0</v>
      </c>
      <c r="T53" s="106"/>
      <c r="U53" s="141"/>
      <c r="V53" s="47"/>
      <c r="W53" s="47"/>
      <c r="X53" s="47"/>
      <c r="Y53" s="47"/>
      <c r="Z53" s="47"/>
      <c r="AA53" s="47"/>
      <c r="AB53" s="47"/>
      <c r="AC53" s="47"/>
      <c r="AD53" s="47"/>
      <c r="AE53" s="47"/>
      <c r="AF53" s="47"/>
      <c r="AG53" s="47"/>
      <c r="AH53" s="47"/>
    </row>
    <row r="54" spans="1:34" s="48" customFormat="1" ht="21.95" customHeight="1" x14ac:dyDescent="0.25">
      <c r="A54" s="63"/>
      <c r="B54" s="62" t="s">
        <v>192</v>
      </c>
      <c r="C54" s="110"/>
      <c r="D54" s="110"/>
      <c r="E54" s="110"/>
      <c r="F54" s="110"/>
      <c r="G54" s="110"/>
      <c r="H54" s="110"/>
      <c r="I54" s="110"/>
      <c r="J54" s="110"/>
      <c r="K54" s="110"/>
      <c r="L54" s="110"/>
      <c r="M54" s="42"/>
      <c r="N54" s="111"/>
      <c r="O54" s="111"/>
      <c r="P54" s="111"/>
      <c r="Q54" s="111"/>
      <c r="R54" s="111"/>
      <c r="S54" s="106" t="s">
        <v>0</v>
      </c>
      <c r="T54" s="106"/>
      <c r="U54" s="141"/>
      <c r="V54" s="47"/>
      <c r="W54" s="47"/>
      <c r="X54" s="47"/>
      <c r="Y54" s="47"/>
      <c r="Z54" s="47"/>
      <c r="AA54" s="47"/>
      <c r="AB54" s="47"/>
      <c r="AC54" s="47"/>
      <c r="AD54" s="47"/>
      <c r="AE54" s="47"/>
      <c r="AF54" s="47"/>
      <c r="AG54" s="47"/>
      <c r="AH54" s="47"/>
    </row>
    <row r="55" spans="1:34" s="48" customFormat="1" ht="21.95" customHeight="1" x14ac:dyDescent="0.25">
      <c r="A55" s="63"/>
      <c r="B55" s="62" t="s">
        <v>193</v>
      </c>
      <c r="C55" s="110"/>
      <c r="D55" s="110"/>
      <c r="E55" s="110"/>
      <c r="F55" s="110"/>
      <c r="G55" s="110"/>
      <c r="H55" s="110"/>
      <c r="I55" s="110"/>
      <c r="J55" s="110"/>
      <c r="K55" s="110"/>
      <c r="L55" s="110"/>
      <c r="M55" s="42"/>
      <c r="N55" s="111"/>
      <c r="O55" s="111"/>
      <c r="P55" s="111"/>
      <c r="Q55" s="111"/>
      <c r="R55" s="111"/>
      <c r="S55" s="106" t="s">
        <v>0</v>
      </c>
      <c r="T55" s="106"/>
      <c r="U55" s="141"/>
      <c r="V55" s="47"/>
      <c r="W55" s="47"/>
      <c r="X55" s="47"/>
      <c r="Y55" s="47"/>
      <c r="Z55" s="47"/>
      <c r="AA55" s="47"/>
      <c r="AB55" s="47"/>
      <c r="AC55" s="47"/>
      <c r="AD55" s="47"/>
      <c r="AE55" s="47"/>
      <c r="AF55" s="47"/>
      <c r="AG55" s="47"/>
      <c r="AH55" s="47"/>
    </row>
    <row r="56" spans="1:34" s="48" customFormat="1" ht="21.95" customHeight="1" x14ac:dyDescent="0.25">
      <c r="A56" s="63"/>
      <c r="B56" s="62" t="s">
        <v>194</v>
      </c>
      <c r="C56" s="110"/>
      <c r="D56" s="110"/>
      <c r="E56" s="110"/>
      <c r="F56" s="110"/>
      <c r="G56" s="110"/>
      <c r="H56" s="110"/>
      <c r="I56" s="110"/>
      <c r="J56" s="110"/>
      <c r="K56" s="110"/>
      <c r="L56" s="110"/>
      <c r="M56" s="42"/>
      <c r="N56" s="111"/>
      <c r="O56" s="111"/>
      <c r="P56" s="111"/>
      <c r="Q56" s="111"/>
      <c r="R56" s="111"/>
      <c r="S56" s="106" t="s">
        <v>0</v>
      </c>
      <c r="T56" s="106"/>
      <c r="U56" s="141"/>
      <c r="V56" s="47"/>
      <c r="W56" s="47"/>
      <c r="X56" s="47"/>
      <c r="Y56" s="47"/>
      <c r="Z56" s="47"/>
      <c r="AA56" s="47"/>
      <c r="AB56" s="47"/>
      <c r="AC56" s="47"/>
      <c r="AD56" s="47"/>
      <c r="AE56" s="47"/>
      <c r="AF56" s="47"/>
      <c r="AG56" s="47"/>
      <c r="AH56" s="47"/>
    </row>
    <row r="57" spans="1:34" ht="11.45" customHeight="1" x14ac:dyDescent="0.25">
      <c r="A57" s="63"/>
      <c r="B57" s="63"/>
      <c r="C57" s="63"/>
      <c r="D57" s="63"/>
      <c r="E57" s="63"/>
      <c r="F57" s="63"/>
      <c r="G57" s="63"/>
      <c r="H57" s="63"/>
      <c r="I57" s="63"/>
      <c r="J57" s="63"/>
      <c r="K57" s="63"/>
      <c r="L57" s="63"/>
      <c r="M57" s="63"/>
      <c r="N57" s="63"/>
      <c r="O57" s="63"/>
      <c r="P57" s="63"/>
      <c r="Q57" s="63"/>
      <c r="R57" s="63"/>
      <c r="S57" s="63"/>
      <c r="T57" s="63"/>
      <c r="U57" s="35"/>
      <c r="V57" s="11"/>
      <c r="W57" s="11"/>
      <c r="X57" s="11"/>
      <c r="Y57" s="11"/>
      <c r="Z57" s="11"/>
      <c r="AA57" s="11"/>
      <c r="AB57" s="11"/>
      <c r="AC57" s="11"/>
      <c r="AD57" s="11"/>
      <c r="AE57" s="11"/>
      <c r="AF57" s="11"/>
      <c r="AG57" s="11"/>
      <c r="AH57" s="11"/>
    </row>
    <row r="58" spans="1:34" ht="11.45" customHeight="1" thickBot="1" x14ac:dyDescent="0.3">
      <c r="A58" s="63"/>
      <c r="B58" s="63"/>
      <c r="C58" s="63"/>
      <c r="D58" s="63"/>
      <c r="E58" s="63"/>
      <c r="F58" s="63"/>
      <c r="G58" s="63"/>
      <c r="H58" s="63"/>
      <c r="I58" s="63"/>
      <c r="J58" s="63"/>
      <c r="K58" s="63"/>
      <c r="L58" s="63"/>
      <c r="M58" s="63"/>
      <c r="N58" s="63"/>
      <c r="O58" s="63"/>
      <c r="P58" s="63"/>
      <c r="Q58" s="63"/>
      <c r="R58" s="63"/>
      <c r="S58" s="63"/>
      <c r="T58" s="63"/>
      <c r="U58" s="35"/>
      <c r="V58" s="11"/>
      <c r="W58" s="11"/>
      <c r="X58" s="11"/>
      <c r="Y58" s="11"/>
      <c r="Z58" s="11"/>
      <c r="AA58" s="11"/>
      <c r="AB58" s="11"/>
      <c r="AC58" s="11"/>
      <c r="AD58" s="11"/>
      <c r="AE58" s="11"/>
      <c r="AF58" s="11"/>
      <c r="AG58" s="11"/>
      <c r="AH58" s="11"/>
    </row>
    <row r="59" spans="1:34" ht="21.95" customHeight="1" thickBot="1" x14ac:dyDescent="0.3">
      <c r="A59" s="63"/>
      <c r="B59" s="106" t="s">
        <v>202</v>
      </c>
      <c r="C59" s="106"/>
      <c r="D59" s="106"/>
      <c r="E59" s="106"/>
      <c r="F59" s="106"/>
      <c r="G59" s="106"/>
      <c r="H59" s="106"/>
      <c r="I59" s="106"/>
      <c r="J59" s="106"/>
      <c r="K59" s="106"/>
      <c r="L59" s="106"/>
      <c r="M59" s="106"/>
      <c r="N59" s="112">
        <f>SUM(N47:R56)</f>
        <v>0</v>
      </c>
      <c r="O59" s="113"/>
      <c r="P59" s="113"/>
      <c r="Q59" s="113"/>
      <c r="R59" s="114"/>
      <c r="S59" s="106" t="s">
        <v>0</v>
      </c>
      <c r="T59" s="106"/>
      <c r="U59" s="35"/>
      <c r="V59" s="11"/>
      <c r="W59" s="11"/>
      <c r="X59" s="11"/>
      <c r="Y59" s="11"/>
      <c r="Z59" s="11"/>
      <c r="AA59" s="11"/>
      <c r="AB59" s="11"/>
      <c r="AC59" s="11"/>
      <c r="AD59" s="11"/>
      <c r="AE59" s="11"/>
      <c r="AF59" s="11"/>
      <c r="AG59" s="11"/>
      <c r="AH59" s="11"/>
    </row>
    <row r="60" spans="1:34" ht="9.75" customHeight="1" x14ac:dyDescent="0.25">
      <c r="A60" s="37"/>
      <c r="B60" s="37"/>
      <c r="C60" s="37"/>
      <c r="D60" s="37"/>
      <c r="E60" s="37"/>
      <c r="F60" s="37"/>
      <c r="G60" s="37"/>
      <c r="H60" s="37"/>
      <c r="I60" s="37"/>
      <c r="J60" s="37"/>
      <c r="K60" s="37"/>
      <c r="L60" s="37"/>
      <c r="M60" s="37"/>
      <c r="N60" s="37"/>
      <c r="O60" s="37"/>
      <c r="P60" s="37"/>
      <c r="Q60" s="37"/>
      <c r="R60" s="37"/>
      <c r="S60" s="37"/>
      <c r="T60" s="37"/>
      <c r="U60" s="35"/>
      <c r="V60" s="11"/>
      <c r="W60" s="11"/>
      <c r="X60" s="11"/>
      <c r="Y60" s="11"/>
      <c r="Z60" s="11"/>
      <c r="AA60" s="11"/>
      <c r="AB60" s="11"/>
      <c r="AC60" s="11"/>
      <c r="AD60" s="11"/>
      <c r="AE60" s="11"/>
      <c r="AF60" s="11"/>
      <c r="AG60" s="11"/>
      <c r="AH60" s="11"/>
    </row>
    <row r="61" spans="1:34" s="39" customFormat="1" ht="12.95" customHeight="1" x14ac:dyDescent="0.25">
      <c r="A61" s="123" t="s">
        <v>205</v>
      </c>
      <c r="B61" s="123"/>
      <c r="C61" s="123"/>
      <c r="D61" s="123"/>
      <c r="E61" s="123"/>
      <c r="F61" s="123"/>
      <c r="G61" s="123"/>
      <c r="H61" s="123"/>
      <c r="I61" s="123"/>
      <c r="J61" s="123"/>
      <c r="K61" s="123"/>
      <c r="L61" s="123"/>
      <c r="M61" s="123"/>
      <c r="N61" s="123"/>
      <c r="O61" s="123"/>
      <c r="P61" s="123"/>
      <c r="Q61" s="123"/>
      <c r="R61" s="123"/>
      <c r="S61" s="123"/>
      <c r="T61" s="123"/>
      <c r="U61" s="35"/>
      <c r="V61" s="38"/>
    </row>
    <row r="62" spans="1:34" ht="12.6" customHeight="1" thickBot="1" x14ac:dyDescent="0.3">
      <c r="A62" s="36"/>
      <c r="B62" s="36"/>
      <c r="C62" s="36"/>
      <c r="D62" s="36"/>
      <c r="E62" s="36"/>
      <c r="F62" s="36"/>
      <c r="G62" s="36"/>
      <c r="H62" s="36"/>
      <c r="I62" s="36"/>
      <c r="J62" s="36"/>
      <c r="K62" s="36"/>
      <c r="L62" s="36"/>
      <c r="M62" s="36"/>
      <c r="N62" s="36"/>
      <c r="O62" s="36"/>
      <c r="T62" s="18"/>
      <c r="U62" s="35"/>
    </row>
    <row r="63" spans="1:34" ht="21.95" customHeight="1" thickBot="1" x14ac:dyDescent="0.3">
      <c r="A63" s="63"/>
      <c r="B63" s="106" t="str">
        <f>IF($P$10="ja","Investeringskost EXCL. btw van het onderdeel groene stroom","Investeringskost INCL.btw van het onderdeel groene stroom")</f>
        <v>Investeringskost INCL.btw van het onderdeel groene stroom</v>
      </c>
      <c r="C63" s="106"/>
      <c r="D63" s="106"/>
      <c r="E63" s="106"/>
      <c r="F63" s="106"/>
      <c r="G63" s="106"/>
      <c r="H63" s="106"/>
      <c r="I63" s="106"/>
      <c r="J63" s="106"/>
      <c r="K63" s="106"/>
      <c r="L63" s="106"/>
      <c r="M63" s="106"/>
      <c r="N63" s="112">
        <f>N59</f>
        <v>0</v>
      </c>
      <c r="O63" s="113"/>
      <c r="P63" s="113"/>
      <c r="Q63" s="113"/>
      <c r="R63" s="114"/>
      <c r="S63" s="106" t="s">
        <v>0</v>
      </c>
      <c r="T63" s="106"/>
      <c r="V63" s="11"/>
      <c r="W63" s="11"/>
      <c r="X63" s="11"/>
      <c r="Y63" s="11"/>
      <c r="Z63" s="11"/>
      <c r="AA63" s="11"/>
      <c r="AB63" s="11"/>
      <c r="AC63" s="11"/>
      <c r="AD63" s="11"/>
      <c r="AE63" s="11"/>
      <c r="AF63" s="11"/>
      <c r="AG63" s="11"/>
      <c r="AH63" s="11"/>
    </row>
    <row r="64" spans="1:34" ht="21.95" customHeight="1" x14ac:dyDescent="0.25">
      <c r="A64" s="36"/>
      <c r="B64" s="106" t="s">
        <v>207</v>
      </c>
      <c r="C64" s="106"/>
      <c r="D64" s="106"/>
      <c r="E64" s="106"/>
      <c r="F64" s="106"/>
      <c r="G64" s="106"/>
      <c r="H64" s="106"/>
      <c r="I64" s="106"/>
      <c r="J64" s="106"/>
      <c r="K64" s="106"/>
      <c r="L64" s="106"/>
      <c r="M64" s="106"/>
      <c r="N64" s="125"/>
      <c r="O64" s="125"/>
      <c r="P64" s="125"/>
      <c r="Q64" s="125"/>
      <c r="R64" s="125"/>
      <c r="S64" s="106" t="s">
        <v>0</v>
      </c>
      <c r="T64" s="106"/>
      <c r="U64" s="140" t="s">
        <v>178</v>
      </c>
      <c r="V64" s="11"/>
      <c r="W64" s="11"/>
      <c r="X64" s="11"/>
      <c r="Y64" s="11"/>
      <c r="Z64" s="11"/>
      <c r="AA64" s="11"/>
      <c r="AB64" s="11"/>
      <c r="AC64" s="11"/>
      <c r="AD64" s="11"/>
      <c r="AE64" s="11"/>
      <c r="AF64" s="11"/>
      <c r="AG64" s="11"/>
      <c r="AH64" s="11"/>
    </row>
    <row r="65" spans="1:34" ht="21.95" customHeight="1" x14ac:dyDescent="0.25">
      <c r="A65" s="63"/>
      <c r="B65" s="106" t="s">
        <v>206</v>
      </c>
      <c r="C65" s="106"/>
      <c r="D65" s="106"/>
      <c r="E65" s="106"/>
      <c r="F65" s="106"/>
      <c r="G65" s="106"/>
      <c r="H65" s="106"/>
      <c r="I65" s="106"/>
      <c r="J65" s="106"/>
      <c r="K65" s="106"/>
      <c r="L65" s="106"/>
      <c r="M65" s="106"/>
      <c r="N65" s="125"/>
      <c r="O65" s="125"/>
      <c r="P65" s="125"/>
      <c r="Q65" s="125"/>
      <c r="R65" s="125"/>
      <c r="S65" s="106" t="s">
        <v>0</v>
      </c>
      <c r="T65" s="106"/>
      <c r="U65" s="140" t="s">
        <v>178</v>
      </c>
      <c r="V65" s="11"/>
      <c r="W65" s="11"/>
      <c r="X65" s="11"/>
      <c r="Y65" s="11"/>
      <c r="Z65" s="11"/>
      <c r="AA65" s="11"/>
      <c r="AB65" s="11"/>
      <c r="AC65" s="11"/>
      <c r="AD65" s="11"/>
      <c r="AE65" s="11"/>
      <c r="AF65" s="11"/>
      <c r="AG65" s="11"/>
      <c r="AH65" s="11"/>
    </row>
    <row r="66" spans="1:34" ht="21.95" customHeight="1" thickBot="1" x14ac:dyDescent="0.3">
      <c r="A66" s="63"/>
      <c r="B66" s="106" t="s">
        <v>208</v>
      </c>
      <c r="C66" s="106"/>
      <c r="D66" s="106"/>
      <c r="E66" s="106"/>
      <c r="F66" s="106"/>
      <c r="G66" s="106"/>
      <c r="H66" s="106"/>
      <c r="I66" s="106"/>
      <c r="J66" s="106"/>
      <c r="K66" s="106"/>
      <c r="L66" s="106"/>
      <c r="M66" s="106"/>
      <c r="N66" s="125"/>
      <c r="O66" s="125"/>
      <c r="P66" s="125"/>
      <c r="Q66" s="125"/>
      <c r="R66" s="125"/>
      <c r="S66" s="106" t="s">
        <v>0</v>
      </c>
      <c r="T66" s="106"/>
      <c r="U66" s="140" t="s">
        <v>178</v>
      </c>
      <c r="V66" s="11"/>
      <c r="W66" s="11"/>
      <c r="X66" s="11"/>
      <c r="Y66" s="11"/>
      <c r="Z66" s="11"/>
      <c r="AA66" s="11"/>
      <c r="AB66" s="11"/>
      <c r="AC66" s="11"/>
      <c r="AD66" s="11"/>
      <c r="AE66" s="11"/>
      <c r="AF66" s="11"/>
      <c r="AG66" s="11"/>
      <c r="AH66" s="11"/>
    </row>
    <row r="67" spans="1:34" ht="21.95" customHeight="1" thickBot="1" x14ac:dyDescent="0.3">
      <c r="A67" s="63"/>
      <c r="B67" s="106" t="str">
        <f>IF($P$10="ja","Netto-investeringskost EXCL. btw van het onderdeel groene stroom","Netto-investeringskost INCL. btw van het onderdeel groene stroom")</f>
        <v>Netto-investeringskost INCL. btw van het onderdeel groene stroom</v>
      </c>
      <c r="C67" s="106"/>
      <c r="D67" s="106"/>
      <c r="E67" s="106"/>
      <c r="F67" s="106"/>
      <c r="G67" s="106"/>
      <c r="H67" s="106"/>
      <c r="I67" s="106"/>
      <c r="J67" s="106"/>
      <c r="K67" s="106"/>
      <c r="L67" s="106"/>
      <c r="M67" s="106"/>
      <c r="N67" s="112">
        <f>N63-N64-N65-N66</f>
        <v>0</v>
      </c>
      <c r="O67" s="113"/>
      <c r="P67" s="113"/>
      <c r="Q67" s="113"/>
      <c r="R67" s="114"/>
      <c r="S67" s="41"/>
      <c r="T67" s="41"/>
      <c r="U67" s="140"/>
      <c r="V67" s="11"/>
      <c r="W67" s="11"/>
      <c r="X67" s="11"/>
      <c r="Y67" s="11"/>
      <c r="Z67" s="11"/>
      <c r="AA67" s="11"/>
      <c r="AB67" s="11"/>
      <c r="AC67" s="11"/>
      <c r="AD67" s="11"/>
      <c r="AE67" s="11"/>
      <c r="AF67" s="11"/>
      <c r="AG67" s="11"/>
      <c r="AH67" s="11"/>
    </row>
    <row r="68" spans="1:34" s="37" customFormat="1" ht="6.95" customHeight="1" x14ac:dyDescent="0.25">
      <c r="U68" s="35"/>
    </row>
    <row r="69" spans="1:34" ht="6.75" customHeight="1" x14ac:dyDescent="0.25">
      <c r="A69" s="37"/>
      <c r="B69" s="37"/>
      <c r="C69" s="37"/>
      <c r="D69" s="37"/>
      <c r="E69" s="37"/>
      <c r="F69" s="37"/>
      <c r="G69" s="37"/>
      <c r="H69" s="37"/>
      <c r="I69" s="37"/>
      <c r="J69" s="37"/>
      <c r="K69" s="37"/>
      <c r="L69" s="37"/>
      <c r="M69" s="37"/>
      <c r="N69" s="37"/>
      <c r="O69" s="37"/>
      <c r="P69" s="37"/>
      <c r="Q69" s="37"/>
      <c r="R69" s="37"/>
      <c r="S69" s="37"/>
      <c r="T69" s="37"/>
      <c r="U69" s="37"/>
      <c r="V69" s="11"/>
      <c r="W69" s="11"/>
      <c r="X69" s="11"/>
      <c r="Y69" s="11"/>
      <c r="Z69" s="11"/>
      <c r="AA69" s="11"/>
      <c r="AB69" s="11"/>
      <c r="AC69" s="11"/>
      <c r="AD69" s="11"/>
      <c r="AE69" s="11"/>
      <c r="AF69" s="11"/>
      <c r="AG69" s="11"/>
      <c r="AH69" s="11"/>
    </row>
    <row r="70" spans="1:34" s="39" customFormat="1" ht="12.95" customHeight="1" x14ac:dyDescent="0.25">
      <c r="A70" s="121" t="s">
        <v>210</v>
      </c>
      <c r="B70" s="121"/>
      <c r="C70" s="121"/>
      <c r="D70" s="121"/>
      <c r="E70" s="121"/>
      <c r="F70" s="121"/>
      <c r="G70" s="121"/>
      <c r="H70" s="121"/>
      <c r="I70" s="121"/>
      <c r="J70" s="121"/>
      <c r="K70" s="121"/>
      <c r="L70" s="121"/>
      <c r="M70" s="121"/>
      <c r="N70" s="121"/>
      <c r="O70" s="121"/>
      <c r="P70" s="121"/>
      <c r="Q70" s="121"/>
      <c r="R70" s="121"/>
      <c r="S70" s="121"/>
      <c r="T70" s="121"/>
      <c r="U70" s="35"/>
      <c r="V70" s="38"/>
    </row>
    <row r="71" spans="1:34" ht="9" customHeight="1" thickBot="1" x14ac:dyDescent="0.3">
      <c r="A71" s="37"/>
      <c r="B71" s="37"/>
      <c r="C71" s="37"/>
      <c r="D71" s="37"/>
      <c r="E71" s="37"/>
      <c r="F71" s="37"/>
      <c r="G71" s="37"/>
      <c r="H71" s="37"/>
      <c r="I71" s="37"/>
      <c r="J71" s="37"/>
      <c r="K71" s="37"/>
      <c r="L71" s="37"/>
      <c r="M71" s="37"/>
      <c r="N71" s="37"/>
      <c r="O71" s="37"/>
      <c r="P71" s="37"/>
      <c r="Q71" s="37"/>
      <c r="R71" s="37"/>
      <c r="S71" s="37"/>
      <c r="T71" s="37"/>
      <c r="U71" s="35"/>
      <c r="V71" s="11"/>
      <c r="W71" s="11"/>
      <c r="X71" s="11"/>
      <c r="Y71" s="11"/>
      <c r="Z71" s="11"/>
      <c r="AA71" s="11"/>
      <c r="AB71" s="11"/>
      <c r="AC71" s="11"/>
      <c r="AD71" s="11"/>
      <c r="AE71" s="11"/>
      <c r="AF71" s="11"/>
      <c r="AG71" s="11"/>
      <c r="AH71" s="11"/>
    </row>
    <row r="72" spans="1:34" ht="21.95" customHeight="1" thickBot="1" x14ac:dyDescent="0.3">
      <c r="A72" s="37"/>
      <c r="B72" s="106" t="str">
        <f>IF($P$10="ja","Totale investeringskost EXCL. btw van het project","Totale investeringskost incl.btw van het project")</f>
        <v>Totale investeringskost incl.btw van het project</v>
      </c>
      <c r="C72" s="106"/>
      <c r="D72" s="106"/>
      <c r="E72" s="106"/>
      <c r="F72" s="106"/>
      <c r="G72" s="106"/>
      <c r="H72" s="106"/>
      <c r="I72" s="106"/>
      <c r="J72" s="106"/>
      <c r="K72" s="106"/>
      <c r="L72" s="106"/>
      <c r="M72" s="106"/>
      <c r="N72" s="112">
        <f>N36+N63</f>
        <v>0</v>
      </c>
      <c r="O72" s="113"/>
      <c r="P72" s="113"/>
      <c r="Q72" s="113"/>
      <c r="R72" s="114"/>
      <c r="S72" s="106" t="s">
        <v>0</v>
      </c>
      <c r="T72" s="106"/>
      <c r="U72" s="35"/>
      <c r="V72" s="11"/>
      <c r="W72" s="11"/>
      <c r="X72" s="11"/>
      <c r="Y72" s="11"/>
      <c r="Z72" s="11"/>
      <c r="AA72" s="11"/>
      <c r="AB72" s="11"/>
      <c r="AC72" s="11"/>
      <c r="AD72" s="11"/>
      <c r="AE72" s="11"/>
      <c r="AF72" s="11"/>
      <c r="AG72" s="11"/>
      <c r="AH72" s="11"/>
    </row>
    <row r="73" spans="1:34" ht="21.95" customHeight="1" thickBot="1" x14ac:dyDescent="0.3">
      <c r="A73" s="37"/>
      <c r="B73" s="106" t="str">
        <f>IF($P$10="ja","Netto-investeringskost EXCL. btw van het project","Netto-investeringskost incl.btw van het project")</f>
        <v>Netto-investeringskost incl.btw van het project</v>
      </c>
      <c r="C73" s="106"/>
      <c r="D73" s="106"/>
      <c r="E73" s="106"/>
      <c r="F73" s="106"/>
      <c r="G73" s="106"/>
      <c r="H73" s="106"/>
      <c r="I73" s="106"/>
      <c r="J73" s="106"/>
      <c r="K73" s="106"/>
      <c r="L73" s="106"/>
      <c r="M73" s="106"/>
      <c r="N73" s="112">
        <f>N40+N67</f>
        <v>0</v>
      </c>
      <c r="O73" s="113"/>
      <c r="P73" s="113"/>
      <c r="Q73" s="113"/>
      <c r="R73" s="114"/>
      <c r="S73" s="106" t="s">
        <v>0</v>
      </c>
      <c r="T73" s="106"/>
      <c r="U73" s="35"/>
      <c r="V73" s="11"/>
      <c r="W73" s="11"/>
      <c r="X73" s="11"/>
      <c r="Y73" s="11"/>
      <c r="Z73" s="11"/>
      <c r="AA73" s="11"/>
      <c r="AB73" s="11"/>
      <c r="AC73" s="11"/>
      <c r="AD73" s="11"/>
      <c r="AE73" s="11"/>
      <c r="AF73" s="11"/>
      <c r="AG73" s="11"/>
      <c r="AH73" s="11"/>
    </row>
    <row r="74" spans="1:34" ht="0" hidden="1" customHeight="1" x14ac:dyDescent="0.25"/>
    <row r="75" spans="1:34" ht="21.95" customHeight="1" thickBot="1" x14ac:dyDescent="0.3">
      <c r="A75" s="37"/>
      <c r="B75" s="106" t="s">
        <v>166</v>
      </c>
      <c r="C75" s="106"/>
      <c r="D75" s="106"/>
      <c r="E75" s="106"/>
      <c r="F75" s="106"/>
      <c r="G75" s="106"/>
      <c r="H75" s="106"/>
      <c r="I75" s="106"/>
      <c r="J75" s="106"/>
      <c r="K75" s="106"/>
      <c r="L75" s="106"/>
      <c r="M75" s="106"/>
      <c r="N75" s="106"/>
      <c r="O75" s="106"/>
      <c r="P75" s="106"/>
      <c r="Q75" s="107" t="str">
        <f>IF(((N40+N67)*0.6)&lt;=N40,"OK","NIET OK")</f>
        <v>OK</v>
      </c>
      <c r="R75" s="108"/>
      <c r="S75" s="108"/>
      <c r="T75" s="109"/>
      <c r="U75" s="140" t="s">
        <v>178</v>
      </c>
      <c r="V75" s="11"/>
      <c r="W75" s="11"/>
      <c r="X75" s="11"/>
      <c r="Y75" s="11"/>
      <c r="Z75" s="11"/>
      <c r="AA75" s="11"/>
      <c r="AB75" s="11"/>
      <c r="AC75" s="11"/>
      <c r="AD75" s="11"/>
      <c r="AE75" s="11"/>
      <c r="AF75" s="11"/>
      <c r="AG75" s="11"/>
      <c r="AH75" s="11"/>
    </row>
    <row r="76" spans="1:34" ht="20.25" customHeight="1" thickBot="1" x14ac:dyDescent="0.3">
      <c r="A76" s="37"/>
      <c r="B76" s="126" t="str">
        <f>IF(Q75="NIET OK","Het project voldoet niet aan de voorwaarden beschreven in het subsidiebesluit en kan niet worden gesubsidieerd.", "Aan deze voorwaarde is voldaan")</f>
        <v>Aan deze voorwaarde is voldaan</v>
      </c>
      <c r="C76" s="126"/>
      <c r="D76" s="126"/>
      <c r="E76" s="126"/>
      <c r="F76" s="126"/>
      <c r="G76" s="126"/>
      <c r="H76" s="126"/>
      <c r="I76" s="126"/>
      <c r="J76" s="126"/>
      <c r="K76" s="126"/>
      <c r="L76" s="126"/>
      <c r="M76" s="126"/>
      <c r="N76" s="126"/>
      <c r="O76" s="126"/>
      <c r="P76" s="126"/>
      <c r="Q76" s="126"/>
      <c r="R76" s="126"/>
      <c r="S76" s="126"/>
      <c r="T76" s="126"/>
      <c r="U76" s="35"/>
      <c r="V76" s="11"/>
      <c r="W76" s="11"/>
      <c r="X76" s="11"/>
      <c r="Y76" s="11"/>
      <c r="Z76" s="11"/>
      <c r="AA76" s="11"/>
      <c r="AB76" s="11"/>
      <c r="AC76" s="11"/>
      <c r="AD76" s="11"/>
      <c r="AE76" s="11"/>
      <c r="AF76" s="11"/>
      <c r="AG76" s="11"/>
      <c r="AH76" s="11"/>
    </row>
    <row r="77" spans="1:34" ht="24.6" customHeight="1" thickBot="1" x14ac:dyDescent="0.3">
      <c r="A77" s="37"/>
      <c r="B77" s="106" t="s">
        <v>216</v>
      </c>
      <c r="C77" s="106"/>
      <c r="D77" s="106"/>
      <c r="E77" s="106"/>
      <c r="F77" s="106"/>
      <c r="G77" s="106"/>
      <c r="H77" s="106"/>
      <c r="I77" s="106"/>
      <c r="J77" s="106"/>
      <c r="K77" s="106"/>
      <c r="L77" s="106"/>
      <c r="M77" s="106"/>
      <c r="N77" s="112">
        <f>IF(Q75="OK",0.75*N73,0)</f>
        <v>0</v>
      </c>
      <c r="O77" s="113"/>
      <c r="P77" s="113"/>
      <c r="Q77" s="113"/>
      <c r="R77" s="114"/>
      <c r="S77" s="106" t="s">
        <v>0</v>
      </c>
      <c r="T77" s="106"/>
      <c r="U77" s="35"/>
      <c r="V77" s="11"/>
      <c r="W77" s="11"/>
      <c r="X77" s="11"/>
      <c r="Y77" s="11"/>
      <c r="Z77" s="11"/>
      <c r="AA77" s="11"/>
      <c r="AB77" s="11"/>
      <c r="AC77" s="11"/>
      <c r="AD77" s="11"/>
      <c r="AE77" s="11"/>
      <c r="AF77" s="11"/>
      <c r="AG77" s="11"/>
      <c r="AH77" s="11"/>
    </row>
    <row r="78" spans="1:34" ht="0" hidden="1" customHeight="1" x14ac:dyDescent="0.25"/>
    <row r="79" spans="1:34" ht="0" hidden="1" customHeight="1" x14ac:dyDescent="0.25"/>
    <row r="80" spans="1:34" ht="0" hidden="1" customHeight="1" x14ac:dyDescent="0.25"/>
    <row r="81" ht="0" hidden="1" customHeight="1" x14ac:dyDescent="0.25"/>
    <row r="82" ht="0" hidden="1" customHeight="1" x14ac:dyDescent="0.25"/>
  </sheetData>
  <sheetProtection algorithmName="SHA-512" hashValue="PFqM/OcKJzQ3XfTJfpDME+Qso1YK+m8x1fv/STkJQJnD0/Hci8hFIDBeLEo4Sc5ooJVb0nK17v2XCEi1i5rjxg==" saltValue="dEUwcxxsMwJujY5+LG1g2g==" spinCount="100000" sheet="1" objects="1" scenarios="1" selectLockedCells="1"/>
  <protectedRanges>
    <protectedRange sqref="R35 P7 Q34 Q70 R62 Q42:Q43 Q61 Q15:Q16" name="Installatie_1"/>
    <protectedRange sqref="P6 Q59 E6 P8 P10 Q36:Q40 C47:C58 L75:M76 F47:F57 R20 Q72:Q73 L77:N77 B59 L59:N59 L63:N67 L72:N73 Q18:Q20 R30:R31 Q21:R29 F20:F30 C20:C31 N20:N29 H31 N30:O31 Q77 E31:E32 L18:N18 Q32 B32 L32:N32 L36:N40 N47:N56 Q63:Q67 H58 N57:O58 E58:E59 L45:N45 S46 H46 R47 Q45:Q47 R57:R58 Q48:R56 S19 Q75:Q76 H19" name="Verklaring"/>
  </protectedRanges>
  <dataConsolidate/>
  <mergeCells count="133">
    <mergeCell ref="N53:R53"/>
    <mergeCell ref="N52:R52"/>
    <mergeCell ref="S52:T52"/>
    <mergeCell ref="B67:M67"/>
    <mergeCell ref="N67:R67"/>
    <mergeCell ref="B59:M59"/>
    <mergeCell ref="N59:R59"/>
    <mergeCell ref="S59:T59"/>
    <mergeCell ref="A61:T61"/>
    <mergeCell ref="B63:M63"/>
    <mergeCell ref="N63:R63"/>
    <mergeCell ref="S63:T63"/>
    <mergeCell ref="B64:M64"/>
    <mergeCell ref="N64:R64"/>
    <mergeCell ref="S64:T64"/>
    <mergeCell ref="C56:L56"/>
    <mergeCell ref="N56:R56"/>
    <mergeCell ref="S56:T56"/>
    <mergeCell ref="B65:M65"/>
    <mergeCell ref="N65:R65"/>
    <mergeCell ref="S65:T65"/>
    <mergeCell ref="B66:M66"/>
    <mergeCell ref="N66:R66"/>
    <mergeCell ref="S66:T66"/>
    <mergeCell ref="C53:L53"/>
    <mergeCell ref="B5:T5"/>
    <mergeCell ref="A42:T42"/>
    <mergeCell ref="A43:T43"/>
    <mergeCell ref="C21:L21"/>
    <mergeCell ref="N21:R21"/>
    <mergeCell ref="S21:T21"/>
    <mergeCell ref="C22:L22"/>
    <mergeCell ref="N22:R22"/>
    <mergeCell ref="S22:T22"/>
    <mergeCell ref="C23:L23"/>
    <mergeCell ref="N29:R29"/>
    <mergeCell ref="S29:T29"/>
    <mergeCell ref="N23:R23"/>
    <mergeCell ref="S23:T23"/>
    <mergeCell ref="B18:T18"/>
    <mergeCell ref="C19:L19"/>
    <mergeCell ref="B76:T76"/>
    <mergeCell ref="B77:M77"/>
    <mergeCell ref="N77:R77"/>
    <mergeCell ref="S77:T77"/>
    <mergeCell ref="A70:T70"/>
    <mergeCell ref="C49:L49"/>
    <mergeCell ref="N49:R49"/>
    <mergeCell ref="S49:T49"/>
    <mergeCell ref="S72:T72"/>
    <mergeCell ref="N72:R72"/>
    <mergeCell ref="S53:T53"/>
    <mergeCell ref="C54:L54"/>
    <mergeCell ref="N54:R54"/>
    <mergeCell ref="S54:T54"/>
    <mergeCell ref="C55:L55"/>
    <mergeCell ref="N55:R55"/>
    <mergeCell ref="S55:T55"/>
    <mergeCell ref="C50:L50"/>
    <mergeCell ref="N50:R50"/>
    <mergeCell ref="S50:T50"/>
    <mergeCell ref="C51:L51"/>
    <mergeCell ref="N51:R51"/>
    <mergeCell ref="S51:T51"/>
    <mergeCell ref="C52:L52"/>
    <mergeCell ref="N20:R20"/>
    <mergeCell ref="S20:T20"/>
    <mergeCell ref="B10:O10"/>
    <mergeCell ref="P10:T10"/>
    <mergeCell ref="A34:T34"/>
    <mergeCell ref="A12:T12"/>
    <mergeCell ref="P8:T8"/>
    <mergeCell ref="S38:T38"/>
    <mergeCell ref="B39:M39"/>
    <mergeCell ref="N39:R39"/>
    <mergeCell ref="S36:T36"/>
    <mergeCell ref="B36:M36"/>
    <mergeCell ref="N36:R36"/>
    <mergeCell ref="B37:M37"/>
    <mergeCell ref="N37:R37"/>
    <mergeCell ref="S37:T37"/>
    <mergeCell ref="B38:M38"/>
    <mergeCell ref="N38:R38"/>
    <mergeCell ref="B11:T11"/>
    <mergeCell ref="A15:T15"/>
    <mergeCell ref="I2:T2"/>
    <mergeCell ref="A2:H2"/>
    <mergeCell ref="B45:T45"/>
    <mergeCell ref="C46:L46"/>
    <mergeCell ref="N46:T46"/>
    <mergeCell ref="C47:L47"/>
    <mergeCell ref="N47:R47"/>
    <mergeCell ref="S47:T47"/>
    <mergeCell ref="C48:L48"/>
    <mergeCell ref="N48:R48"/>
    <mergeCell ref="S48:T48"/>
    <mergeCell ref="B9:T9"/>
    <mergeCell ref="A3:T3"/>
    <mergeCell ref="A4:T4"/>
    <mergeCell ref="B6:D6"/>
    <mergeCell ref="E6:T6"/>
    <mergeCell ref="B8:O8"/>
    <mergeCell ref="S39:T39"/>
    <mergeCell ref="A16:T16"/>
    <mergeCell ref="N28:R28"/>
    <mergeCell ref="S28:T28"/>
    <mergeCell ref="C29:L29"/>
    <mergeCell ref="N19:T19"/>
    <mergeCell ref="C20:L20"/>
    <mergeCell ref="B72:M72"/>
    <mergeCell ref="B75:P75"/>
    <mergeCell ref="Q75:T75"/>
    <mergeCell ref="C24:L24"/>
    <mergeCell ref="N24:R24"/>
    <mergeCell ref="S24:T24"/>
    <mergeCell ref="C25:L25"/>
    <mergeCell ref="N25:R25"/>
    <mergeCell ref="S25:T25"/>
    <mergeCell ref="C26:L26"/>
    <mergeCell ref="N26:R26"/>
    <mergeCell ref="S26:T26"/>
    <mergeCell ref="C27:L27"/>
    <mergeCell ref="N27:R27"/>
    <mergeCell ref="S27:T27"/>
    <mergeCell ref="C28:L28"/>
    <mergeCell ref="B32:M32"/>
    <mergeCell ref="N32:R32"/>
    <mergeCell ref="S32:T32"/>
    <mergeCell ref="B73:M73"/>
    <mergeCell ref="N73:R73"/>
    <mergeCell ref="S73:T73"/>
    <mergeCell ref="B40:M40"/>
    <mergeCell ref="N40:R40"/>
  </mergeCells>
  <conditionalFormatting sqref="A42:U69">
    <cfRule type="expression" dxfId="5" priority="3">
      <formula>$P$8="neen"</formula>
    </cfRule>
  </conditionalFormatting>
  <conditionalFormatting sqref="A75:U76">
    <cfRule type="expression" dxfId="4" priority="2">
      <formula>$P$8="neen"</formula>
    </cfRule>
  </conditionalFormatting>
  <dataValidations count="1">
    <dataValidation type="list" allowBlank="1" showInputMessage="1" showErrorMessage="1" sqref="P8:T8 P10:T10" xr:uid="{00000000-0002-0000-0100-000000000000}">
      <formula1>"ja, neen"</formula1>
    </dataValidation>
  </dataValidations>
  <hyperlinks>
    <hyperlink ref="U6" location="Toelichtingen!A8" display="naar de toelichting" xr:uid="{00000000-0004-0000-0100-000002000000}"/>
    <hyperlink ref="U37" location="Toelichtingen!A20" display="naar de toelichting" xr:uid="{00000000-0004-0000-0100-000003000000}"/>
    <hyperlink ref="U38" location="Toelichtingen!A22" display="naar de toelichting" xr:uid="{00000000-0004-0000-0100-000004000000}"/>
    <hyperlink ref="U39" location="Toelichtingen!A23" display="naar de toelichting" xr:uid="{00000000-0004-0000-0100-000005000000}"/>
    <hyperlink ref="U10" location="Toelichtingen!A16" display="naar de toelichting" xr:uid="{00000000-0004-0000-0100-000006000000}"/>
    <hyperlink ref="U75" location="Toelichtingen!A26" display="naar de toelichting" xr:uid="{00000000-0004-0000-0100-000008000000}"/>
    <hyperlink ref="U64" location="Toelichtingen!A20" display="naar de toelichting" xr:uid="{B79C7E1F-D166-49C8-9079-351BF2F40E5F}"/>
    <hyperlink ref="U65" location="Toelichtingen!A21" display="naar de toelichting" xr:uid="{A41B438A-25A3-4E75-A7C5-2D4CF51E5163}"/>
    <hyperlink ref="U66" location="Toelichtingen!A23" display="naar de toelichting" xr:uid="{5A813C4E-B9D5-490C-B5BE-4CF149463BC2}"/>
    <hyperlink ref="U16" location="Toelichtingen!A10" display="naar de toelichting" xr:uid="{6226E8FA-EA6A-433D-9349-D17252D55044}"/>
    <hyperlink ref="U43" location="Toelichtingen!A10" display="naar de toelichting" xr:uid="{C525AB6E-74D3-48D3-A375-DAC07ACFC2A5}"/>
  </hyperlinks>
  <pageMargins left="0.23622047244094491" right="0.23622047244094491" top="0.74803149606299213" bottom="0.74803149606299213" header="0.31496062992125984" footer="0.31496062992125984"/>
  <pageSetup paperSize="9" scale="83" fitToHeight="0" orientation="portrait" r:id="rId1"/>
  <rowBreaks count="1" manualBreakCount="1">
    <brk id="41" max="16383"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E3352A0-6EF0-4A18-A900-8EDEE78B58E3}">
          <x14:formula1>
            <xm:f>'achtergrondgegevens gemeenten'!$A$2:$A$150</xm:f>
          </x14:formula1>
          <xm:sqref>V2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EDF3E-52A9-466D-B27D-2432333610A2}">
  <sheetPr>
    <tabColor rgb="FFB7C9CD"/>
    <outlinePr applyStyles="1" summaryBelow="0" summaryRight="0"/>
    <pageSetUpPr fitToPage="1"/>
  </sheetPr>
  <dimension ref="A1:CE83"/>
  <sheetViews>
    <sheetView showGridLines="0" topLeftCell="A52" zoomScaleNormal="100" zoomScaleSheetLayoutView="130" workbookViewId="0">
      <selection activeCell="N64" activeCellId="8" sqref="E6:T6 P8:T8 P10:T10 C20:L29 N20:R29 N37:R39 C47:L56 N47:R56 N64:R66"/>
    </sheetView>
  </sheetViews>
  <sheetFormatPr defaultColWidth="0" defaultRowHeight="0" customHeight="1" zeroHeight="1" x14ac:dyDescent="0.25"/>
  <cols>
    <col min="1" max="4" width="4.7109375" style="18" customWidth="1"/>
    <col min="5" max="5" width="11.42578125" style="18" customWidth="1"/>
    <col min="6" max="11" width="4.7109375" style="18" customWidth="1"/>
    <col min="12" max="12" width="5.7109375" style="18" customWidth="1"/>
    <col min="13" max="13" width="2.42578125" style="18" customWidth="1"/>
    <col min="14" max="14" width="4.85546875" style="18" customWidth="1"/>
    <col min="15" max="15" width="7.5703125" style="18" customWidth="1"/>
    <col min="16" max="19" width="4.7109375" style="18" customWidth="1"/>
    <col min="20" max="20" width="4.7109375" style="34" customWidth="1"/>
    <col min="21" max="21" width="16.42578125" style="139" customWidth="1"/>
    <col min="22" max="22" width="19.7109375" style="17" hidden="1" customWidth="1"/>
    <col min="23" max="33" width="0" style="18" hidden="1" customWidth="1"/>
    <col min="34" max="83" width="9.140625" style="18" hidden="1" customWidth="1"/>
    <col min="84" max="16384" width="0" style="18" hidden="1"/>
  </cols>
  <sheetData>
    <row r="1" spans="1:24" ht="0" hidden="1" customHeight="1" x14ac:dyDescent="0.25"/>
    <row r="2" spans="1:24" ht="24.75" customHeight="1" thickBot="1" x14ac:dyDescent="0.3">
      <c r="A2" s="76" t="s">
        <v>241</v>
      </c>
      <c r="B2" s="76"/>
      <c r="C2" s="76"/>
      <c r="D2" s="76"/>
      <c r="E2" s="76"/>
      <c r="F2" s="76"/>
      <c r="G2" s="76"/>
      <c r="H2" s="76"/>
      <c r="I2" s="115">
        <f>'Algemene Informatie'!G29</f>
        <v>0</v>
      </c>
      <c r="J2" s="116"/>
      <c r="K2" s="116"/>
      <c r="L2" s="116"/>
      <c r="M2" s="116"/>
      <c r="N2" s="116"/>
      <c r="O2" s="116"/>
      <c r="P2" s="116"/>
      <c r="Q2" s="116"/>
      <c r="R2" s="116"/>
      <c r="S2" s="116"/>
      <c r="T2" s="117"/>
      <c r="U2" s="35"/>
    </row>
    <row r="3" spans="1:24" ht="13.35" customHeight="1" x14ac:dyDescent="0.25">
      <c r="A3" s="120"/>
      <c r="B3" s="120"/>
      <c r="C3" s="120"/>
      <c r="D3" s="120"/>
      <c r="E3" s="120"/>
      <c r="F3" s="120"/>
      <c r="G3" s="120"/>
      <c r="H3" s="120"/>
      <c r="I3" s="120"/>
      <c r="J3" s="120"/>
      <c r="K3" s="120"/>
      <c r="L3" s="120"/>
      <c r="M3" s="120"/>
      <c r="N3" s="120"/>
      <c r="O3" s="120"/>
      <c r="P3" s="120"/>
      <c r="Q3" s="120"/>
      <c r="R3" s="120"/>
      <c r="S3" s="120"/>
      <c r="T3" s="120"/>
      <c r="U3" s="35"/>
    </row>
    <row r="4" spans="1:24" ht="15" customHeight="1" x14ac:dyDescent="0.25">
      <c r="A4" s="121" t="s">
        <v>17</v>
      </c>
      <c r="B4" s="121"/>
      <c r="C4" s="121"/>
      <c r="D4" s="121"/>
      <c r="E4" s="121"/>
      <c r="F4" s="121"/>
      <c r="G4" s="121"/>
      <c r="H4" s="121"/>
      <c r="I4" s="121"/>
      <c r="J4" s="121"/>
      <c r="K4" s="121"/>
      <c r="L4" s="121"/>
      <c r="M4" s="121"/>
      <c r="N4" s="121"/>
      <c r="O4" s="121"/>
      <c r="P4" s="121"/>
      <c r="Q4" s="121"/>
      <c r="R4" s="121"/>
      <c r="S4" s="121"/>
      <c r="T4" s="121"/>
      <c r="U4" s="140"/>
    </row>
    <row r="5" spans="1:24" ht="7.5" customHeight="1" x14ac:dyDescent="0.25">
      <c r="A5" s="44"/>
      <c r="B5" s="128"/>
      <c r="C5" s="128"/>
      <c r="D5" s="128"/>
      <c r="E5" s="128"/>
      <c r="F5" s="128"/>
      <c r="G5" s="128"/>
      <c r="H5" s="128"/>
      <c r="I5" s="128"/>
      <c r="J5" s="128"/>
      <c r="K5" s="128"/>
      <c r="L5" s="128"/>
      <c r="M5" s="128"/>
      <c r="N5" s="128"/>
      <c r="O5" s="128"/>
      <c r="P5" s="128"/>
      <c r="Q5" s="128"/>
      <c r="R5" s="128"/>
      <c r="S5" s="128"/>
      <c r="T5" s="128"/>
      <c r="U5" s="35"/>
    </row>
    <row r="6" spans="1:24" ht="60" customHeight="1" x14ac:dyDescent="0.25">
      <c r="A6" s="63"/>
      <c r="B6" s="106" t="s">
        <v>165</v>
      </c>
      <c r="C6" s="106"/>
      <c r="D6" s="106"/>
      <c r="E6" s="122"/>
      <c r="F6" s="122"/>
      <c r="G6" s="122"/>
      <c r="H6" s="122"/>
      <c r="I6" s="122"/>
      <c r="J6" s="122"/>
      <c r="K6" s="122"/>
      <c r="L6" s="122"/>
      <c r="M6" s="122"/>
      <c r="N6" s="122"/>
      <c r="O6" s="122"/>
      <c r="P6" s="122"/>
      <c r="Q6" s="122"/>
      <c r="R6" s="122"/>
      <c r="S6" s="122"/>
      <c r="T6" s="122"/>
      <c r="U6" s="140" t="s">
        <v>178</v>
      </c>
    </row>
    <row r="7" spans="1:24" ht="7.5" customHeight="1" x14ac:dyDescent="0.25">
      <c r="A7" s="36"/>
      <c r="B7" s="36"/>
      <c r="C7" s="36"/>
      <c r="D7" s="36"/>
      <c r="E7" s="36"/>
      <c r="F7" s="36"/>
      <c r="G7" s="36"/>
      <c r="H7" s="36"/>
      <c r="I7" s="36"/>
      <c r="J7" s="36"/>
      <c r="K7" s="36"/>
      <c r="L7" s="36"/>
      <c r="M7" s="36"/>
      <c r="N7" s="36"/>
      <c r="O7" s="36"/>
      <c r="P7" s="36"/>
      <c r="Q7" s="36"/>
      <c r="R7" s="36"/>
      <c r="S7" s="36"/>
      <c r="T7" s="36"/>
      <c r="U7" s="35"/>
    </row>
    <row r="8" spans="1:24" ht="17.100000000000001" customHeight="1" x14ac:dyDescent="0.25">
      <c r="A8" s="63"/>
      <c r="B8" s="106" t="s">
        <v>197</v>
      </c>
      <c r="C8" s="106"/>
      <c r="D8" s="106"/>
      <c r="E8" s="106"/>
      <c r="F8" s="106"/>
      <c r="G8" s="106"/>
      <c r="H8" s="106"/>
      <c r="I8" s="106"/>
      <c r="J8" s="106"/>
      <c r="K8" s="106"/>
      <c r="L8" s="106"/>
      <c r="M8" s="106"/>
      <c r="N8" s="106"/>
      <c r="O8" s="106"/>
      <c r="P8" s="124"/>
      <c r="Q8" s="124"/>
      <c r="R8" s="124"/>
      <c r="S8" s="124"/>
      <c r="T8" s="124"/>
      <c r="U8" s="35"/>
      <c r="V8" s="35"/>
      <c r="W8" s="35"/>
      <c r="X8" s="35"/>
    </row>
    <row r="9" spans="1:24" ht="16.5" customHeight="1" x14ac:dyDescent="0.25">
      <c r="B9" s="119" t="s">
        <v>211</v>
      </c>
      <c r="C9" s="119"/>
      <c r="D9" s="119"/>
      <c r="E9" s="119"/>
      <c r="F9" s="119"/>
      <c r="G9" s="119"/>
      <c r="H9" s="119"/>
      <c r="I9" s="119"/>
      <c r="J9" s="119"/>
      <c r="K9" s="119"/>
      <c r="L9" s="119"/>
      <c r="M9" s="119"/>
      <c r="N9" s="119"/>
      <c r="O9" s="119"/>
      <c r="P9" s="119"/>
      <c r="Q9" s="119"/>
      <c r="R9" s="119"/>
      <c r="S9" s="119"/>
      <c r="T9" s="119"/>
    </row>
    <row r="10" spans="1:24" ht="21.75" customHeight="1" x14ac:dyDescent="0.25">
      <c r="B10" s="106" t="s">
        <v>180</v>
      </c>
      <c r="C10" s="106"/>
      <c r="D10" s="106"/>
      <c r="E10" s="106"/>
      <c r="F10" s="106"/>
      <c r="G10" s="106"/>
      <c r="H10" s="106"/>
      <c r="I10" s="106"/>
      <c r="J10" s="106"/>
      <c r="K10" s="106"/>
      <c r="L10" s="106"/>
      <c r="M10" s="106"/>
      <c r="N10" s="106"/>
      <c r="O10" s="106"/>
      <c r="P10" s="124"/>
      <c r="Q10" s="124"/>
      <c r="R10" s="124"/>
      <c r="S10" s="124"/>
      <c r="T10" s="124"/>
      <c r="U10" s="140" t="s">
        <v>178</v>
      </c>
    </row>
    <row r="11" spans="1:24" ht="19.5" customHeight="1" x14ac:dyDescent="0.25">
      <c r="B11" s="119" t="s">
        <v>239</v>
      </c>
      <c r="C11" s="119"/>
      <c r="D11" s="119"/>
      <c r="E11" s="119"/>
      <c r="F11" s="119"/>
      <c r="G11" s="119"/>
      <c r="H11" s="119"/>
      <c r="I11" s="119"/>
      <c r="J11" s="119"/>
      <c r="K11" s="119"/>
      <c r="L11" s="119"/>
      <c r="M11" s="119"/>
      <c r="N11" s="119"/>
      <c r="O11" s="119"/>
      <c r="P11" s="119"/>
      <c r="Q11" s="119"/>
      <c r="R11" s="119"/>
      <c r="S11" s="119"/>
      <c r="T11" s="119"/>
      <c r="U11" s="35"/>
    </row>
    <row r="12" spans="1:24" ht="15" customHeight="1" x14ac:dyDescent="0.25">
      <c r="A12" s="121" t="s">
        <v>198</v>
      </c>
      <c r="B12" s="121"/>
      <c r="C12" s="121"/>
      <c r="D12" s="121"/>
      <c r="E12" s="121"/>
      <c r="F12" s="121"/>
      <c r="G12" s="121"/>
      <c r="H12" s="121"/>
      <c r="I12" s="121"/>
      <c r="J12" s="121"/>
      <c r="K12" s="121"/>
      <c r="L12" s="121"/>
      <c r="M12" s="121"/>
      <c r="N12" s="121"/>
      <c r="O12" s="121"/>
      <c r="P12" s="121"/>
      <c r="Q12" s="121"/>
      <c r="R12" s="121"/>
      <c r="S12" s="121"/>
      <c r="T12" s="121"/>
      <c r="U12" s="35"/>
    </row>
    <row r="13" spans="1:24" s="37" customFormat="1" ht="6.95" customHeight="1" x14ac:dyDescent="0.25">
      <c r="U13" s="35"/>
    </row>
    <row r="14" spans="1:24" s="37" customFormat="1" ht="6.95" customHeight="1" x14ac:dyDescent="0.25">
      <c r="U14" s="35"/>
    </row>
    <row r="15" spans="1:24" s="37" customFormat="1" ht="24" customHeight="1" x14ac:dyDescent="0.25">
      <c r="A15" s="127" t="s">
        <v>199</v>
      </c>
      <c r="B15" s="127"/>
      <c r="C15" s="127"/>
      <c r="D15" s="127"/>
      <c r="E15" s="127"/>
      <c r="F15" s="127"/>
      <c r="G15" s="127"/>
      <c r="H15" s="127"/>
      <c r="I15" s="127"/>
      <c r="J15" s="127"/>
      <c r="K15" s="127"/>
      <c r="L15" s="127"/>
      <c r="M15" s="127"/>
      <c r="N15" s="127"/>
      <c r="O15" s="127"/>
      <c r="P15" s="127"/>
      <c r="Q15" s="127"/>
      <c r="R15" s="127"/>
      <c r="S15" s="127"/>
      <c r="T15" s="127"/>
      <c r="U15" s="35"/>
    </row>
    <row r="16" spans="1:24" s="39" customFormat="1" ht="12.95" customHeight="1" x14ac:dyDescent="0.25">
      <c r="A16" s="123" t="s">
        <v>200</v>
      </c>
      <c r="B16" s="123"/>
      <c r="C16" s="123"/>
      <c r="D16" s="123"/>
      <c r="E16" s="123"/>
      <c r="F16" s="123"/>
      <c r="G16" s="123"/>
      <c r="H16" s="123"/>
      <c r="I16" s="123"/>
      <c r="J16" s="123"/>
      <c r="K16" s="123"/>
      <c r="L16" s="123"/>
      <c r="M16" s="123"/>
      <c r="N16" s="123"/>
      <c r="O16" s="123"/>
      <c r="P16" s="123"/>
      <c r="Q16" s="123"/>
      <c r="R16" s="123"/>
      <c r="S16" s="123"/>
      <c r="T16" s="123"/>
      <c r="U16" s="140" t="s">
        <v>178</v>
      </c>
      <c r="V16" s="38"/>
    </row>
    <row r="17" spans="1:34" s="37" customFormat="1" ht="6.95" customHeight="1" x14ac:dyDescent="0.25">
      <c r="U17" s="35"/>
    </row>
    <row r="18" spans="1:34" ht="69" customHeight="1" x14ac:dyDescent="0.25">
      <c r="A18" s="63"/>
      <c r="B18" s="118" t="s">
        <v>201</v>
      </c>
      <c r="C18" s="118"/>
      <c r="D18" s="118"/>
      <c r="E18" s="118"/>
      <c r="F18" s="118"/>
      <c r="G18" s="118"/>
      <c r="H18" s="118"/>
      <c r="I18" s="118"/>
      <c r="J18" s="118"/>
      <c r="K18" s="118"/>
      <c r="L18" s="118"/>
      <c r="M18" s="118"/>
      <c r="N18" s="118"/>
      <c r="O18" s="118"/>
      <c r="P18" s="118"/>
      <c r="Q18" s="118"/>
      <c r="R18" s="118"/>
      <c r="S18" s="118"/>
      <c r="T18" s="118"/>
      <c r="U18" s="35"/>
      <c r="V18" s="11"/>
      <c r="W18" s="11"/>
      <c r="X18" s="11"/>
      <c r="Y18" s="11"/>
      <c r="Z18" s="11"/>
      <c r="AA18" s="11"/>
      <c r="AB18" s="11"/>
      <c r="AC18" s="11"/>
      <c r="AD18" s="11"/>
      <c r="AE18" s="11"/>
      <c r="AF18" s="11"/>
      <c r="AG18" s="11"/>
      <c r="AH18" s="11"/>
    </row>
    <row r="19" spans="1:34" ht="21.95" customHeight="1" x14ac:dyDescent="0.25">
      <c r="A19" s="63"/>
      <c r="C19" s="106" t="s">
        <v>190</v>
      </c>
      <c r="D19" s="106"/>
      <c r="E19" s="106"/>
      <c r="F19" s="106"/>
      <c r="G19" s="106"/>
      <c r="H19" s="106"/>
      <c r="I19" s="106"/>
      <c r="J19" s="106"/>
      <c r="K19" s="106"/>
      <c r="L19" s="106"/>
      <c r="M19" s="42"/>
      <c r="N19" s="106" t="str">
        <f>IF($P$10="ja","Bedrag EXCL. btw","Bedrag INCL. btw")</f>
        <v>Bedrag INCL. btw</v>
      </c>
      <c r="O19" s="106"/>
      <c r="P19" s="106"/>
      <c r="Q19" s="106"/>
      <c r="R19" s="106"/>
      <c r="S19" s="106"/>
      <c r="T19" s="106"/>
      <c r="U19" s="35"/>
      <c r="V19" s="11"/>
      <c r="W19" s="11"/>
      <c r="X19" s="11"/>
      <c r="Y19" s="11"/>
      <c r="Z19" s="11"/>
      <c r="AA19" s="11"/>
      <c r="AB19" s="11"/>
      <c r="AC19" s="11"/>
      <c r="AD19" s="11"/>
      <c r="AE19" s="11"/>
      <c r="AF19" s="11"/>
      <c r="AG19" s="11"/>
      <c r="AH19" s="11"/>
    </row>
    <row r="20" spans="1:34" s="48" customFormat="1" ht="21.95" customHeight="1" x14ac:dyDescent="0.25">
      <c r="A20" s="63"/>
      <c r="B20" s="62" t="s">
        <v>184</v>
      </c>
      <c r="C20" s="110"/>
      <c r="D20" s="110"/>
      <c r="E20" s="110"/>
      <c r="F20" s="110"/>
      <c r="G20" s="110"/>
      <c r="H20" s="110"/>
      <c r="I20" s="110"/>
      <c r="J20" s="110"/>
      <c r="K20" s="110"/>
      <c r="L20" s="110"/>
      <c r="M20" s="42"/>
      <c r="N20" s="111"/>
      <c r="O20" s="111"/>
      <c r="P20" s="111"/>
      <c r="Q20" s="111"/>
      <c r="R20" s="111"/>
      <c r="S20" s="106" t="s">
        <v>0</v>
      </c>
      <c r="T20" s="106"/>
      <c r="U20" s="141"/>
      <c r="V20" s="47"/>
      <c r="W20" s="47"/>
      <c r="X20" s="47"/>
      <c r="Y20" s="47"/>
      <c r="Z20" s="47"/>
      <c r="AA20" s="47"/>
      <c r="AB20" s="47"/>
      <c r="AC20" s="47"/>
      <c r="AD20" s="47"/>
      <c r="AE20" s="47"/>
      <c r="AF20" s="47"/>
      <c r="AG20" s="47"/>
      <c r="AH20" s="47"/>
    </row>
    <row r="21" spans="1:34" s="48" customFormat="1" ht="21.95" customHeight="1" x14ac:dyDescent="0.25">
      <c r="A21" s="63"/>
      <c r="B21" s="62" t="s">
        <v>185</v>
      </c>
      <c r="C21" s="110"/>
      <c r="D21" s="110"/>
      <c r="E21" s="110"/>
      <c r="F21" s="110"/>
      <c r="G21" s="110"/>
      <c r="H21" s="110"/>
      <c r="I21" s="110"/>
      <c r="J21" s="110"/>
      <c r="K21" s="110"/>
      <c r="L21" s="110"/>
      <c r="M21" s="42"/>
      <c r="N21" s="111"/>
      <c r="O21" s="111"/>
      <c r="P21" s="111"/>
      <c r="Q21" s="111"/>
      <c r="R21" s="111"/>
      <c r="S21" s="106" t="s">
        <v>0</v>
      </c>
      <c r="T21" s="106"/>
      <c r="U21" s="141"/>
      <c r="V21" s="47"/>
      <c r="W21" s="47"/>
      <c r="X21" s="47"/>
      <c r="Y21" s="47"/>
      <c r="Z21" s="47"/>
      <c r="AA21" s="47"/>
      <c r="AB21" s="47"/>
      <c r="AC21" s="47"/>
      <c r="AD21" s="47"/>
      <c r="AE21" s="47"/>
      <c r="AF21" s="47"/>
      <c r="AG21" s="47"/>
      <c r="AH21" s="47"/>
    </row>
    <row r="22" spans="1:34" s="48" customFormat="1" ht="21.95" customHeight="1" x14ac:dyDescent="0.25">
      <c r="A22" s="63"/>
      <c r="B22" s="62" t="s">
        <v>186</v>
      </c>
      <c r="C22" s="110"/>
      <c r="D22" s="110"/>
      <c r="E22" s="110"/>
      <c r="F22" s="110"/>
      <c r="G22" s="110"/>
      <c r="H22" s="110"/>
      <c r="I22" s="110"/>
      <c r="J22" s="110"/>
      <c r="K22" s="110"/>
      <c r="L22" s="110"/>
      <c r="M22" s="42"/>
      <c r="N22" s="111"/>
      <c r="O22" s="111"/>
      <c r="P22" s="111"/>
      <c r="Q22" s="111"/>
      <c r="R22" s="111"/>
      <c r="S22" s="106" t="s">
        <v>0</v>
      </c>
      <c r="T22" s="106"/>
      <c r="U22" s="141"/>
      <c r="V22" s="47"/>
      <c r="W22" s="47"/>
      <c r="X22" s="47"/>
      <c r="Y22" s="47"/>
      <c r="Z22" s="47"/>
      <c r="AA22" s="47"/>
      <c r="AB22" s="47"/>
      <c r="AC22" s="47"/>
      <c r="AD22" s="47"/>
      <c r="AE22" s="47"/>
      <c r="AF22" s="47"/>
      <c r="AG22" s="47"/>
      <c r="AH22" s="47"/>
    </row>
    <row r="23" spans="1:34" s="48" customFormat="1" ht="21.95" customHeight="1" x14ac:dyDescent="0.25">
      <c r="A23" s="63"/>
      <c r="B23" s="62" t="s">
        <v>187</v>
      </c>
      <c r="C23" s="110"/>
      <c r="D23" s="110"/>
      <c r="E23" s="110"/>
      <c r="F23" s="110"/>
      <c r="G23" s="110"/>
      <c r="H23" s="110"/>
      <c r="I23" s="110"/>
      <c r="J23" s="110"/>
      <c r="K23" s="110"/>
      <c r="L23" s="110"/>
      <c r="M23" s="42"/>
      <c r="N23" s="111"/>
      <c r="O23" s="111"/>
      <c r="P23" s="111"/>
      <c r="Q23" s="111"/>
      <c r="R23" s="111"/>
      <c r="S23" s="106" t="s">
        <v>0</v>
      </c>
      <c r="T23" s="106"/>
      <c r="U23" s="141"/>
      <c r="V23" s="47"/>
      <c r="W23" s="47"/>
      <c r="X23" s="47"/>
      <c r="Y23" s="47"/>
      <c r="Z23" s="47"/>
      <c r="AA23" s="47"/>
      <c r="AB23" s="47"/>
      <c r="AC23" s="47"/>
      <c r="AD23" s="47"/>
      <c r="AE23" s="47"/>
      <c r="AF23" s="47"/>
      <c r="AG23" s="47"/>
      <c r="AH23" s="47"/>
    </row>
    <row r="24" spans="1:34" s="48" customFormat="1" ht="21.95" customHeight="1" x14ac:dyDescent="0.25">
      <c r="A24" s="63"/>
      <c r="B24" s="62" t="s">
        <v>188</v>
      </c>
      <c r="C24" s="110"/>
      <c r="D24" s="110"/>
      <c r="E24" s="110"/>
      <c r="F24" s="110"/>
      <c r="G24" s="110"/>
      <c r="H24" s="110"/>
      <c r="I24" s="110"/>
      <c r="J24" s="110"/>
      <c r="K24" s="110"/>
      <c r="L24" s="110"/>
      <c r="M24" s="42"/>
      <c r="N24" s="111"/>
      <c r="O24" s="111"/>
      <c r="P24" s="111"/>
      <c r="Q24" s="111"/>
      <c r="R24" s="111"/>
      <c r="S24" s="106" t="s">
        <v>0</v>
      </c>
      <c r="T24" s="106"/>
      <c r="U24" s="141"/>
      <c r="V24" s="47"/>
      <c r="W24" s="47"/>
      <c r="X24" s="47"/>
      <c r="Y24" s="47"/>
      <c r="Z24" s="47"/>
      <c r="AA24" s="47"/>
      <c r="AB24" s="47"/>
      <c r="AC24" s="47"/>
      <c r="AD24" s="47"/>
      <c r="AE24" s="47"/>
      <c r="AF24" s="47"/>
      <c r="AG24" s="47"/>
      <c r="AH24" s="47"/>
    </row>
    <row r="25" spans="1:34" s="48" customFormat="1" ht="21.95" customHeight="1" x14ac:dyDescent="0.25">
      <c r="A25" s="63"/>
      <c r="B25" s="62" t="s">
        <v>189</v>
      </c>
      <c r="C25" s="110"/>
      <c r="D25" s="110"/>
      <c r="E25" s="110"/>
      <c r="F25" s="110"/>
      <c r="G25" s="110"/>
      <c r="H25" s="110"/>
      <c r="I25" s="110"/>
      <c r="J25" s="110"/>
      <c r="K25" s="110"/>
      <c r="L25" s="110"/>
      <c r="M25" s="42"/>
      <c r="N25" s="111"/>
      <c r="O25" s="111"/>
      <c r="P25" s="111"/>
      <c r="Q25" s="111"/>
      <c r="R25" s="111"/>
      <c r="S25" s="106" t="s">
        <v>0</v>
      </c>
      <c r="T25" s="106"/>
      <c r="U25" s="141"/>
      <c r="V25" s="47"/>
      <c r="W25" s="47"/>
      <c r="X25" s="47"/>
      <c r="Y25" s="47"/>
      <c r="Z25" s="47"/>
      <c r="AA25" s="47"/>
      <c r="AB25" s="47"/>
      <c r="AC25" s="47"/>
      <c r="AD25" s="47"/>
      <c r="AE25" s="47"/>
      <c r="AF25" s="47"/>
      <c r="AG25" s="47"/>
      <c r="AH25" s="47"/>
    </row>
    <row r="26" spans="1:34" s="48" customFormat="1" ht="21.95" customHeight="1" x14ac:dyDescent="0.25">
      <c r="A26" s="63"/>
      <c r="B26" s="62" t="s">
        <v>191</v>
      </c>
      <c r="C26" s="110"/>
      <c r="D26" s="110"/>
      <c r="E26" s="110"/>
      <c r="F26" s="110"/>
      <c r="G26" s="110"/>
      <c r="H26" s="110"/>
      <c r="I26" s="110"/>
      <c r="J26" s="110"/>
      <c r="K26" s="110"/>
      <c r="L26" s="110"/>
      <c r="M26" s="42"/>
      <c r="N26" s="111"/>
      <c r="O26" s="111"/>
      <c r="P26" s="111"/>
      <c r="Q26" s="111"/>
      <c r="R26" s="111"/>
      <c r="S26" s="106" t="s">
        <v>0</v>
      </c>
      <c r="T26" s="106"/>
      <c r="U26" s="141"/>
      <c r="V26" s="47"/>
      <c r="W26" s="47"/>
      <c r="X26" s="47"/>
      <c r="Y26" s="47"/>
      <c r="Z26" s="47"/>
      <c r="AA26" s="47"/>
      <c r="AB26" s="47"/>
      <c r="AC26" s="47"/>
      <c r="AD26" s="47"/>
      <c r="AE26" s="47"/>
      <c r="AF26" s="47"/>
      <c r="AG26" s="47"/>
      <c r="AH26" s="47"/>
    </row>
    <row r="27" spans="1:34" s="48" customFormat="1" ht="21.95" customHeight="1" x14ac:dyDescent="0.25">
      <c r="A27" s="63"/>
      <c r="B27" s="62" t="s">
        <v>192</v>
      </c>
      <c r="C27" s="110"/>
      <c r="D27" s="110"/>
      <c r="E27" s="110"/>
      <c r="F27" s="110"/>
      <c r="G27" s="110"/>
      <c r="H27" s="110"/>
      <c r="I27" s="110"/>
      <c r="J27" s="110"/>
      <c r="K27" s="110"/>
      <c r="L27" s="110"/>
      <c r="M27" s="42"/>
      <c r="N27" s="111"/>
      <c r="O27" s="111"/>
      <c r="P27" s="111"/>
      <c r="Q27" s="111"/>
      <c r="R27" s="111"/>
      <c r="S27" s="106" t="s">
        <v>0</v>
      </c>
      <c r="T27" s="106"/>
      <c r="U27" s="141"/>
      <c r="V27" s="47"/>
      <c r="W27" s="47"/>
      <c r="X27" s="47"/>
      <c r="Y27" s="47"/>
      <c r="Z27" s="47"/>
      <c r="AA27" s="47"/>
      <c r="AB27" s="47"/>
      <c r="AC27" s="47"/>
      <c r="AD27" s="47"/>
      <c r="AE27" s="47"/>
      <c r="AF27" s="47"/>
      <c r="AG27" s="47"/>
      <c r="AH27" s="47"/>
    </row>
    <row r="28" spans="1:34" s="48" customFormat="1" ht="21.95" customHeight="1" x14ac:dyDescent="0.25">
      <c r="A28" s="63"/>
      <c r="B28" s="62" t="s">
        <v>193</v>
      </c>
      <c r="C28" s="110"/>
      <c r="D28" s="110"/>
      <c r="E28" s="110"/>
      <c r="F28" s="110"/>
      <c r="G28" s="110"/>
      <c r="H28" s="110"/>
      <c r="I28" s="110"/>
      <c r="J28" s="110"/>
      <c r="K28" s="110"/>
      <c r="L28" s="110"/>
      <c r="M28" s="42"/>
      <c r="N28" s="111"/>
      <c r="O28" s="111"/>
      <c r="P28" s="111"/>
      <c r="Q28" s="111"/>
      <c r="R28" s="111"/>
      <c r="S28" s="106" t="s">
        <v>0</v>
      </c>
      <c r="T28" s="106"/>
      <c r="U28" s="141"/>
      <c r="V28" s="47"/>
      <c r="W28" s="47"/>
      <c r="X28" s="47"/>
      <c r="Y28" s="47"/>
      <c r="Z28" s="47"/>
      <c r="AA28" s="47"/>
      <c r="AB28" s="47"/>
      <c r="AC28" s="47"/>
      <c r="AD28" s="47"/>
      <c r="AE28" s="47"/>
      <c r="AF28" s="47"/>
      <c r="AG28" s="47"/>
      <c r="AH28" s="47"/>
    </row>
    <row r="29" spans="1:34" s="48" customFormat="1" ht="21.95" customHeight="1" x14ac:dyDescent="0.25">
      <c r="A29" s="63"/>
      <c r="B29" s="62" t="s">
        <v>194</v>
      </c>
      <c r="C29" s="110"/>
      <c r="D29" s="110"/>
      <c r="E29" s="110"/>
      <c r="F29" s="110"/>
      <c r="G29" s="110"/>
      <c r="H29" s="110"/>
      <c r="I29" s="110"/>
      <c r="J29" s="110"/>
      <c r="K29" s="110"/>
      <c r="L29" s="110"/>
      <c r="M29" s="42"/>
      <c r="N29" s="111"/>
      <c r="O29" s="111"/>
      <c r="P29" s="111"/>
      <c r="Q29" s="111"/>
      <c r="R29" s="111"/>
      <c r="S29" s="106" t="s">
        <v>0</v>
      </c>
      <c r="T29" s="106"/>
      <c r="U29" s="141"/>
      <c r="V29" s="47"/>
      <c r="W29" s="47"/>
      <c r="X29" s="47"/>
      <c r="Y29" s="47"/>
      <c r="Z29" s="47"/>
      <c r="AA29" s="47"/>
      <c r="AB29" s="47"/>
      <c r="AC29" s="47"/>
      <c r="AD29" s="47"/>
      <c r="AE29" s="47"/>
      <c r="AF29" s="47"/>
      <c r="AG29" s="47"/>
      <c r="AH29" s="47"/>
    </row>
    <row r="30" spans="1:34" ht="11.45" customHeight="1" x14ac:dyDescent="0.25">
      <c r="A30" s="63"/>
      <c r="B30" s="63"/>
      <c r="C30" s="63"/>
      <c r="D30" s="63"/>
      <c r="E30" s="63"/>
      <c r="F30" s="63"/>
      <c r="G30" s="63"/>
      <c r="H30" s="63"/>
      <c r="I30" s="63"/>
      <c r="J30" s="63"/>
      <c r="K30" s="63"/>
      <c r="L30" s="63"/>
      <c r="M30" s="63"/>
      <c r="N30" s="63"/>
      <c r="O30" s="63"/>
      <c r="P30" s="63"/>
      <c r="Q30" s="63"/>
      <c r="R30" s="63"/>
      <c r="S30" s="63"/>
      <c r="T30" s="63"/>
      <c r="U30" s="35"/>
      <c r="V30" s="11"/>
      <c r="W30" s="11"/>
      <c r="X30" s="11"/>
      <c r="Y30" s="11"/>
      <c r="Z30" s="11"/>
      <c r="AA30" s="11"/>
      <c r="AB30" s="11"/>
      <c r="AC30" s="11"/>
      <c r="AD30" s="11"/>
      <c r="AE30" s="11"/>
      <c r="AF30" s="11"/>
      <c r="AG30" s="11"/>
      <c r="AH30" s="11"/>
    </row>
    <row r="31" spans="1:34" ht="11.45" customHeight="1" thickBot="1" x14ac:dyDescent="0.3">
      <c r="A31" s="63"/>
      <c r="B31" s="63"/>
      <c r="C31" s="63"/>
      <c r="D31" s="63"/>
      <c r="E31" s="63"/>
      <c r="F31" s="63"/>
      <c r="G31" s="63"/>
      <c r="H31" s="63"/>
      <c r="I31" s="63"/>
      <c r="J31" s="63"/>
      <c r="K31" s="63"/>
      <c r="L31" s="63"/>
      <c r="M31" s="63"/>
      <c r="N31" s="63"/>
      <c r="O31" s="63"/>
      <c r="P31" s="63"/>
      <c r="Q31" s="63"/>
      <c r="R31" s="63"/>
      <c r="S31" s="63"/>
      <c r="T31" s="63"/>
      <c r="U31" s="35"/>
      <c r="V31" s="11"/>
      <c r="W31" s="11"/>
      <c r="X31" s="11"/>
      <c r="Y31" s="11"/>
      <c r="Z31" s="11"/>
      <c r="AA31" s="11"/>
      <c r="AB31" s="11"/>
      <c r="AC31" s="11"/>
      <c r="AD31" s="11"/>
      <c r="AE31" s="11"/>
      <c r="AF31" s="11"/>
      <c r="AG31" s="11"/>
      <c r="AH31" s="11"/>
    </row>
    <row r="32" spans="1:34" ht="21.95" customHeight="1" thickBot="1" x14ac:dyDescent="0.3">
      <c r="A32" s="63"/>
      <c r="B32" s="106" t="s">
        <v>202</v>
      </c>
      <c r="C32" s="106"/>
      <c r="D32" s="106"/>
      <c r="E32" s="106"/>
      <c r="F32" s="106"/>
      <c r="G32" s="106"/>
      <c r="H32" s="106"/>
      <c r="I32" s="106"/>
      <c r="J32" s="106"/>
      <c r="K32" s="106"/>
      <c r="L32" s="106"/>
      <c r="M32" s="106"/>
      <c r="N32" s="112">
        <f>SUM(N20:R29)</f>
        <v>0</v>
      </c>
      <c r="O32" s="113"/>
      <c r="P32" s="113"/>
      <c r="Q32" s="113"/>
      <c r="R32" s="114"/>
      <c r="S32" s="106" t="s">
        <v>0</v>
      </c>
      <c r="T32" s="106"/>
      <c r="U32" s="35"/>
      <c r="V32" s="11"/>
      <c r="W32" s="11"/>
      <c r="X32" s="11"/>
      <c r="Y32" s="11"/>
      <c r="Z32" s="11"/>
      <c r="AA32" s="11"/>
      <c r="AB32" s="11"/>
      <c r="AC32" s="11"/>
      <c r="AD32" s="11"/>
      <c r="AE32" s="11"/>
      <c r="AF32" s="11"/>
      <c r="AG32" s="11"/>
      <c r="AH32" s="11"/>
    </row>
    <row r="33" spans="1:34" ht="9.75" customHeight="1" x14ac:dyDescent="0.25">
      <c r="A33" s="37"/>
      <c r="B33" s="37"/>
      <c r="C33" s="37"/>
      <c r="D33" s="37"/>
      <c r="E33" s="37"/>
      <c r="F33" s="37"/>
      <c r="G33" s="37"/>
      <c r="H33" s="37"/>
      <c r="I33" s="37"/>
      <c r="J33" s="37"/>
      <c r="K33" s="37"/>
      <c r="L33" s="37"/>
      <c r="M33" s="37"/>
      <c r="N33" s="37"/>
      <c r="O33" s="37"/>
      <c r="P33" s="37"/>
      <c r="Q33" s="37"/>
      <c r="R33" s="37"/>
      <c r="S33" s="37"/>
      <c r="T33" s="37"/>
      <c r="U33" s="35"/>
      <c r="V33" s="11"/>
      <c r="W33" s="11"/>
      <c r="X33" s="11"/>
      <c r="Y33" s="11"/>
      <c r="Z33" s="11"/>
      <c r="AA33" s="11"/>
      <c r="AB33" s="11"/>
      <c r="AC33" s="11"/>
      <c r="AD33" s="11"/>
      <c r="AE33" s="11"/>
      <c r="AF33" s="11"/>
      <c r="AG33" s="11"/>
      <c r="AH33" s="11"/>
    </row>
    <row r="34" spans="1:34" s="39" customFormat="1" ht="12.95" customHeight="1" x14ac:dyDescent="0.25">
      <c r="A34" s="123" t="s">
        <v>203</v>
      </c>
      <c r="B34" s="123"/>
      <c r="C34" s="123"/>
      <c r="D34" s="123"/>
      <c r="E34" s="123"/>
      <c r="F34" s="123"/>
      <c r="G34" s="123"/>
      <c r="H34" s="123"/>
      <c r="I34" s="123"/>
      <c r="J34" s="123"/>
      <c r="K34" s="123"/>
      <c r="L34" s="123"/>
      <c r="M34" s="123"/>
      <c r="N34" s="123"/>
      <c r="O34" s="123"/>
      <c r="P34" s="123"/>
      <c r="Q34" s="123"/>
      <c r="R34" s="123"/>
      <c r="S34" s="123"/>
      <c r="T34" s="123"/>
      <c r="U34" s="35"/>
      <c r="V34" s="38"/>
    </row>
    <row r="35" spans="1:34" ht="12.6" customHeight="1" thickBot="1" x14ac:dyDescent="0.3">
      <c r="A35" s="36"/>
      <c r="B35" s="36"/>
      <c r="C35" s="36"/>
      <c r="D35" s="36"/>
      <c r="E35" s="36"/>
      <c r="F35" s="36"/>
      <c r="G35" s="36"/>
      <c r="H35" s="36"/>
      <c r="I35" s="36"/>
      <c r="J35" s="36"/>
      <c r="K35" s="36"/>
      <c r="L35" s="36"/>
      <c r="M35" s="36"/>
      <c r="N35" s="36"/>
      <c r="O35" s="36"/>
      <c r="T35" s="18"/>
      <c r="U35" s="35"/>
    </row>
    <row r="36" spans="1:34" ht="21.95" customHeight="1" thickBot="1" x14ac:dyDescent="0.3">
      <c r="A36" s="63"/>
      <c r="B36" s="106" t="str">
        <f>IF($P$10="ja","Investeringskost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6" s="106"/>
      <c r="D36" s="106"/>
      <c r="E36" s="106"/>
      <c r="F36" s="106"/>
      <c r="G36" s="106"/>
      <c r="H36" s="106"/>
      <c r="I36" s="106"/>
      <c r="J36" s="106"/>
      <c r="K36" s="106"/>
      <c r="L36" s="106"/>
      <c r="M36" s="106"/>
      <c r="N36" s="112">
        <f>N32</f>
        <v>0</v>
      </c>
      <c r="O36" s="113"/>
      <c r="P36" s="113"/>
      <c r="Q36" s="113"/>
      <c r="R36" s="114"/>
      <c r="S36" s="106" t="s">
        <v>0</v>
      </c>
      <c r="T36" s="106"/>
      <c r="V36" s="11"/>
      <c r="W36" s="11"/>
      <c r="X36" s="11"/>
      <c r="Y36" s="11"/>
      <c r="Z36" s="11"/>
      <c r="AA36" s="11"/>
      <c r="AB36" s="11"/>
      <c r="AC36" s="11"/>
      <c r="AD36" s="11"/>
      <c r="AE36" s="11"/>
      <c r="AF36" s="11"/>
      <c r="AG36" s="11"/>
      <c r="AH36" s="11"/>
    </row>
    <row r="37" spans="1:34" ht="21.95" customHeight="1" x14ac:dyDescent="0.25">
      <c r="A37" s="36"/>
      <c r="B37" s="106" t="s">
        <v>183</v>
      </c>
      <c r="C37" s="106"/>
      <c r="D37" s="106"/>
      <c r="E37" s="106"/>
      <c r="F37" s="106"/>
      <c r="G37" s="106"/>
      <c r="H37" s="106"/>
      <c r="I37" s="106"/>
      <c r="J37" s="106"/>
      <c r="K37" s="106"/>
      <c r="L37" s="106"/>
      <c r="M37" s="106"/>
      <c r="N37" s="125"/>
      <c r="O37" s="125"/>
      <c r="P37" s="125"/>
      <c r="Q37" s="125"/>
      <c r="R37" s="125"/>
      <c r="S37" s="106" t="s">
        <v>0</v>
      </c>
      <c r="T37" s="106"/>
      <c r="U37" s="140" t="s">
        <v>178</v>
      </c>
      <c r="V37" s="11"/>
      <c r="W37" s="11"/>
      <c r="X37" s="11"/>
      <c r="Y37" s="11"/>
      <c r="Z37" s="11"/>
      <c r="AA37" s="11"/>
      <c r="AB37" s="11"/>
      <c r="AC37" s="11"/>
      <c r="AD37" s="11"/>
      <c r="AE37" s="11"/>
      <c r="AF37" s="11"/>
      <c r="AG37" s="11"/>
      <c r="AH37" s="11"/>
    </row>
    <row r="38" spans="1:34" ht="21.95" customHeight="1" x14ac:dyDescent="0.25">
      <c r="A38" s="63"/>
      <c r="B38" s="106" t="s">
        <v>181</v>
      </c>
      <c r="C38" s="106"/>
      <c r="D38" s="106"/>
      <c r="E38" s="106"/>
      <c r="F38" s="106"/>
      <c r="G38" s="106"/>
      <c r="H38" s="106"/>
      <c r="I38" s="106"/>
      <c r="J38" s="106"/>
      <c r="K38" s="106"/>
      <c r="L38" s="106"/>
      <c r="M38" s="106"/>
      <c r="N38" s="125"/>
      <c r="O38" s="125"/>
      <c r="P38" s="125"/>
      <c r="Q38" s="125"/>
      <c r="R38" s="125"/>
      <c r="S38" s="106" t="s">
        <v>0</v>
      </c>
      <c r="T38" s="106"/>
      <c r="U38" s="140" t="s">
        <v>178</v>
      </c>
      <c r="V38" s="11"/>
      <c r="W38" s="11"/>
      <c r="X38" s="11"/>
      <c r="Y38" s="11"/>
      <c r="Z38" s="11"/>
      <c r="AA38" s="11"/>
      <c r="AB38" s="11"/>
      <c r="AC38" s="11"/>
      <c r="AD38" s="11"/>
      <c r="AE38" s="11"/>
      <c r="AF38" s="11"/>
      <c r="AG38" s="11"/>
      <c r="AH38" s="11"/>
    </row>
    <row r="39" spans="1:34" ht="21.95" customHeight="1" thickBot="1" x14ac:dyDescent="0.3">
      <c r="A39" s="63"/>
      <c r="B39" s="106" t="s">
        <v>182</v>
      </c>
      <c r="C39" s="106"/>
      <c r="D39" s="106"/>
      <c r="E39" s="106"/>
      <c r="F39" s="106"/>
      <c r="G39" s="106"/>
      <c r="H39" s="106"/>
      <c r="I39" s="106"/>
      <c r="J39" s="106"/>
      <c r="K39" s="106"/>
      <c r="L39" s="106"/>
      <c r="M39" s="106"/>
      <c r="N39" s="125"/>
      <c r="O39" s="125"/>
      <c r="P39" s="125"/>
      <c r="Q39" s="125"/>
      <c r="R39" s="125"/>
      <c r="S39" s="106" t="s">
        <v>0</v>
      </c>
      <c r="T39" s="106"/>
      <c r="U39" s="140" t="s">
        <v>178</v>
      </c>
      <c r="V39" s="11"/>
      <c r="W39" s="11"/>
      <c r="X39" s="11"/>
      <c r="Y39" s="11"/>
      <c r="Z39" s="11"/>
      <c r="AA39" s="11"/>
      <c r="AB39" s="11"/>
      <c r="AC39" s="11"/>
      <c r="AD39" s="11"/>
      <c r="AE39" s="11"/>
      <c r="AF39" s="11"/>
      <c r="AG39" s="11"/>
      <c r="AH39" s="11"/>
    </row>
    <row r="40" spans="1:34" ht="21.95" customHeight="1" thickBot="1" x14ac:dyDescent="0.3">
      <c r="A40" s="63"/>
      <c r="B40" s="106" t="str">
        <f>IF($P$10="ja","Netto-investeringskost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0" s="106"/>
      <c r="D40" s="106"/>
      <c r="E40" s="106"/>
      <c r="F40" s="106"/>
      <c r="G40" s="106"/>
      <c r="H40" s="106"/>
      <c r="I40" s="106"/>
      <c r="J40" s="106"/>
      <c r="K40" s="106"/>
      <c r="L40" s="106"/>
      <c r="M40" s="106"/>
      <c r="N40" s="112">
        <f>N36-N37-N38-N39</f>
        <v>0</v>
      </c>
      <c r="O40" s="113"/>
      <c r="P40" s="113"/>
      <c r="Q40" s="113"/>
      <c r="R40" s="114"/>
      <c r="S40" s="41"/>
      <c r="T40" s="41"/>
      <c r="U40" s="140"/>
      <c r="V40" s="11"/>
      <c r="W40" s="11"/>
      <c r="X40" s="11"/>
      <c r="Y40" s="11"/>
      <c r="Z40" s="11"/>
      <c r="AA40" s="11"/>
      <c r="AB40" s="11"/>
      <c r="AC40" s="11"/>
      <c r="AD40" s="11"/>
      <c r="AE40" s="11"/>
      <c r="AF40" s="11"/>
      <c r="AG40" s="11"/>
      <c r="AH40" s="11"/>
    </row>
    <row r="41" spans="1:34" s="37" customFormat="1" ht="6.95" customHeight="1" x14ac:dyDescent="0.25">
      <c r="U41" s="35"/>
    </row>
    <row r="42" spans="1:34" s="37" customFormat="1" ht="24" customHeight="1" x14ac:dyDescent="0.25">
      <c r="A42" s="127" t="s">
        <v>209</v>
      </c>
      <c r="B42" s="127"/>
      <c r="C42" s="127"/>
      <c r="D42" s="127"/>
      <c r="E42" s="127"/>
      <c r="F42" s="127"/>
      <c r="G42" s="127"/>
      <c r="H42" s="127"/>
      <c r="I42" s="127"/>
      <c r="J42" s="127"/>
      <c r="K42" s="127"/>
      <c r="L42" s="127"/>
      <c r="M42" s="127"/>
      <c r="N42" s="127"/>
      <c r="O42" s="127"/>
      <c r="P42" s="127"/>
      <c r="Q42" s="127"/>
      <c r="R42" s="127"/>
      <c r="S42" s="127"/>
      <c r="T42" s="127"/>
      <c r="U42" s="35"/>
    </row>
    <row r="43" spans="1:34" s="39" customFormat="1" ht="12.95" customHeight="1" x14ac:dyDescent="0.25">
      <c r="A43" s="123" t="s">
        <v>204</v>
      </c>
      <c r="B43" s="123"/>
      <c r="C43" s="123"/>
      <c r="D43" s="123"/>
      <c r="E43" s="123"/>
      <c r="F43" s="123"/>
      <c r="G43" s="123"/>
      <c r="H43" s="123"/>
      <c r="I43" s="123"/>
      <c r="J43" s="123"/>
      <c r="K43" s="123"/>
      <c r="L43" s="123"/>
      <c r="M43" s="123"/>
      <c r="N43" s="123"/>
      <c r="O43" s="123"/>
      <c r="P43" s="123"/>
      <c r="Q43" s="123"/>
      <c r="R43" s="123"/>
      <c r="S43" s="123"/>
      <c r="T43" s="123"/>
      <c r="U43" s="140" t="s">
        <v>178</v>
      </c>
      <c r="V43" s="38"/>
    </row>
    <row r="44" spans="1:34" s="37" customFormat="1" ht="6.95" customHeight="1" x14ac:dyDescent="0.25">
      <c r="U44" s="35"/>
    </row>
    <row r="45" spans="1:34" ht="74.25" customHeight="1" x14ac:dyDescent="0.25">
      <c r="A45" s="63"/>
      <c r="B45" s="118" t="s">
        <v>201</v>
      </c>
      <c r="C45" s="118"/>
      <c r="D45" s="118"/>
      <c r="E45" s="118"/>
      <c r="F45" s="118"/>
      <c r="G45" s="118"/>
      <c r="H45" s="118"/>
      <c r="I45" s="118"/>
      <c r="J45" s="118"/>
      <c r="K45" s="118"/>
      <c r="L45" s="118"/>
      <c r="M45" s="118"/>
      <c r="N45" s="118"/>
      <c r="O45" s="118"/>
      <c r="P45" s="118"/>
      <c r="Q45" s="118"/>
      <c r="R45" s="118"/>
      <c r="S45" s="118"/>
      <c r="T45" s="118"/>
      <c r="U45" s="35"/>
      <c r="V45" s="11"/>
      <c r="W45" s="11"/>
      <c r="X45" s="11"/>
      <c r="Y45" s="11"/>
      <c r="Z45" s="11"/>
      <c r="AA45" s="11"/>
      <c r="AB45" s="11"/>
      <c r="AC45" s="11"/>
      <c r="AD45" s="11"/>
      <c r="AE45" s="11"/>
      <c r="AF45" s="11"/>
      <c r="AG45" s="11"/>
      <c r="AH45" s="11"/>
    </row>
    <row r="46" spans="1:34" ht="21.95" customHeight="1" x14ac:dyDescent="0.25">
      <c r="A46" s="63"/>
      <c r="C46" s="106" t="s">
        <v>190</v>
      </c>
      <c r="D46" s="106"/>
      <c r="E46" s="106"/>
      <c r="F46" s="106"/>
      <c r="G46" s="106"/>
      <c r="H46" s="106"/>
      <c r="I46" s="106"/>
      <c r="J46" s="106"/>
      <c r="K46" s="106"/>
      <c r="L46" s="106"/>
      <c r="M46" s="42"/>
      <c r="N46" s="106" t="str">
        <f>IF($P$10="ja","Bedrag EXCL. btw","Bedrag INCL. btw")</f>
        <v>Bedrag INCL. btw</v>
      </c>
      <c r="O46" s="106"/>
      <c r="P46" s="106"/>
      <c r="Q46" s="106"/>
      <c r="R46" s="106"/>
      <c r="S46" s="106"/>
      <c r="T46" s="106"/>
      <c r="U46" s="35"/>
      <c r="V46" s="11"/>
      <c r="W46" s="11"/>
      <c r="X46" s="11"/>
      <c r="Y46" s="11"/>
      <c r="Z46" s="11"/>
      <c r="AA46" s="11"/>
      <c r="AB46" s="11"/>
      <c r="AC46" s="11"/>
      <c r="AD46" s="11"/>
      <c r="AE46" s="11"/>
      <c r="AF46" s="11"/>
      <c r="AG46" s="11"/>
      <c r="AH46" s="11"/>
    </row>
    <row r="47" spans="1:34" s="48" customFormat="1" ht="21.95" customHeight="1" x14ac:dyDescent="0.25">
      <c r="A47" s="63"/>
      <c r="B47" s="62" t="s">
        <v>184</v>
      </c>
      <c r="C47" s="110"/>
      <c r="D47" s="110"/>
      <c r="E47" s="110"/>
      <c r="F47" s="110"/>
      <c r="G47" s="110"/>
      <c r="H47" s="110"/>
      <c r="I47" s="110"/>
      <c r="J47" s="110"/>
      <c r="K47" s="110"/>
      <c r="L47" s="110"/>
      <c r="M47" s="42"/>
      <c r="N47" s="111"/>
      <c r="O47" s="111"/>
      <c r="P47" s="111"/>
      <c r="Q47" s="111"/>
      <c r="R47" s="111"/>
      <c r="S47" s="106" t="s">
        <v>0</v>
      </c>
      <c r="T47" s="106"/>
      <c r="U47" s="141"/>
      <c r="V47" s="47"/>
      <c r="W47" s="47"/>
      <c r="X47" s="47"/>
      <c r="Y47" s="47"/>
      <c r="Z47" s="47"/>
      <c r="AA47" s="47"/>
      <c r="AB47" s="47"/>
      <c r="AC47" s="47"/>
      <c r="AD47" s="47"/>
      <c r="AE47" s="47"/>
      <c r="AF47" s="47"/>
      <c r="AG47" s="47"/>
      <c r="AH47" s="47"/>
    </row>
    <row r="48" spans="1:34" s="48" customFormat="1" ht="21.95" customHeight="1" x14ac:dyDescent="0.25">
      <c r="A48" s="63"/>
      <c r="B48" s="62" t="s">
        <v>185</v>
      </c>
      <c r="C48" s="110"/>
      <c r="D48" s="110"/>
      <c r="E48" s="110"/>
      <c r="F48" s="110"/>
      <c r="G48" s="110"/>
      <c r="H48" s="110"/>
      <c r="I48" s="110"/>
      <c r="J48" s="110"/>
      <c r="K48" s="110"/>
      <c r="L48" s="110"/>
      <c r="M48" s="42"/>
      <c r="N48" s="111"/>
      <c r="O48" s="111"/>
      <c r="P48" s="111"/>
      <c r="Q48" s="111"/>
      <c r="R48" s="111"/>
      <c r="S48" s="106" t="s">
        <v>0</v>
      </c>
      <c r="T48" s="106"/>
      <c r="U48" s="141"/>
      <c r="V48" s="47"/>
      <c r="W48" s="47"/>
      <c r="X48" s="47"/>
      <c r="Y48" s="47"/>
      <c r="Z48" s="47"/>
      <c r="AA48" s="47"/>
      <c r="AB48" s="47"/>
      <c r="AC48" s="47"/>
      <c r="AD48" s="47"/>
      <c r="AE48" s="47"/>
      <c r="AF48" s="47"/>
      <c r="AG48" s="47"/>
      <c r="AH48" s="47"/>
    </row>
    <row r="49" spans="1:34" s="48" customFormat="1" ht="21.95" customHeight="1" x14ac:dyDescent="0.25">
      <c r="A49" s="63"/>
      <c r="B49" s="62" t="s">
        <v>186</v>
      </c>
      <c r="C49" s="110"/>
      <c r="D49" s="110"/>
      <c r="E49" s="110"/>
      <c r="F49" s="110"/>
      <c r="G49" s="110"/>
      <c r="H49" s="110"/>
      <c r="I49" s="110"/>
      <c r="J49" s="110"/>
      <c r="K49" s="110"/>
      <c r="L49" s="110"/>
      <c r="M49" s="42"/>
      <c r="N49" s="111"/>
      <c r="O49" s="111"/>
      <c r="P49" s="111"/>
      <c r="Q49" s="111"/>
      <c r="R49" s="111"/>
      <c r="S49" s="106" t="s">
        <v>0</v>
      </c>
      <c r="T49" s="106"/>
      <c r="U49" s="141"/>
      <c r="V49" s="47"/>
      <c r="W49" s="47"/>
      <c r="X49" s="47"/>
      <c r="Y49" s="47"/>
      <c r="Z49" s="47"/>
      <c r="AA49" s="47"/>
      <c r="AB49" s="47"/>
      <c r="AC49" s="47"/>
      <c r="AD49" s="47"/>
      <c r="AE49" s="47"/>
      <c r="AF49" s="47"/>
      <c r="AG49" s="47"/>
      <c r="AH49" s="47"/>
    </row>
    <row r="50" spans="1:34" s="48" customFormat="1" ht="21.95" customHeight="1" x14ac:dyDescent="0.25">
      <c r="A50" s="63"/>
      <c r="B50" s="62" t="s">
        <v>187</v>
      </c>
      <c r="C50" s="110"/>
      <c r="D50" s="110"/>
      <c r="E50" s="110"/>
      <c r="F50" s="110"/>
      <c r="G50" s="110"/>
      <c r="H50" s="110"/>
      <c r="I50" s="110"/>
      <c r="J50" s="110"/>
      <c r="K50" s="110"/>
      <c r="L50" s="110"/>
      <c r="M50" s="42"/>
      <c r="N50" s="111"/>
      <c r="O50" s="111"/>
      <c r="P50" s="111"/>
      <c r="Q50" s="111"/>
      <c r="R50" s="111"/>
      <c r="S50" s="106" t="s">
        <v>0</v>
      </c>
      <c r="T50" s="106"/>
      <c r="U50" s="141"/>
      <c r="V50" s="47"/>
      <c r="W50" s="47"/>
      <c r="X50" s="47"/>
      <c r="Y50" s="47"/>
      <c r="Z50" s="47"/>
      <c r="AA50" s="47"/>
      <c r="AB50" s="47"/>
      <c r="AC50" s="47"/>
      <c r="AD50" s="47"/>
      <c r="AE50" s="47"/>
      <c r="AF50" s="47"/>
      <c r="AG50" s="47"/>
      <c r="AH50" s="47"/>
    </row>
    <row r="51" spans="1:34" s="48" customFormat="1" ht="21.95" customHeight="1" x14ac:dyDescent="0.25">
      <c r="A51" s="63"/>
      <c r="B51" s="62" t="s">
        <v>188</v>
      </c>
      <c r="C51" s="110"/>
      <c r="D51" s="110"/>
      <c r="E51" s="110"/>
      <c r="F51" s="110"/>
      <c r="G51" s="110"/>
      <c r="H51" s="110"/>
      <c r="I51" s="110"/>
      <c r="J51" s="110"/>
      <c r="K51" s="110"/>
      <c r="L51" s="110"/>
      <c r="M51" s="42"/>
      <c r="N51" s="111"/>
      <c r="O51" s="111"/>
      <c r="P51" s="111"/>
      <c r="Q51" s="111"/>
      <c r="R51" s="111"/>
      <c r="S51" s="106" t="s">
        <v>0</v>
      </c>
      <c r="T51" s="106"/>
      <c r="U51" s="141"/>
      <c r="V51" s="47"/>
      <c r="W51" s="47"/>
      <c r="X51" s="47"/>
      <c r="Y51" s="47"/>
      <c r="Z51" s="47"/>
      <c r="AA51" s="47"/>
      <c r="AB51" s="47"/>
      <c r="AC51" s="47"/>
      <c r="AD51" s="47"/>
      <c r="AE51" s="47"/>
      <c r="AF51" s="47"/>
      <c r="AG51" s="47"/>
      <c r="AH51" s="47"/>
    </row>
    <row r="52" spans="1:34" s="48" customFormat="1" ht="21.95" customHeight="1" x14ac:dyDescent="0.25">
      <c r="A52" s="63"/>
      <c r="B52" s="62" t="s">
        <v>189</v>
      </c>
      <c r="C52" s="110"/>
      <c r="D52" s="110"/>
      <c r="E52" s="110"/>
      <c r="F52" s="110"/>
      <c r="G52" s="110"/>
      <c r="H52" s="110"/>
      <c r="I52" s="110"/>
      <c r="J52" s="110"/>
      <c r="K52" s="110"/>
      <c r="L52" s="110"/>
      <c r="M52" s="42"/>
      <c r="N52" s="111"/>
      <c r="O52" s="111"/>
      <c r="P52" s="111"/>
      <c r="Q52" s="111"/>
      <c r="R52" s="111"/>
      <c r="S52" s="106" t="s">
        <v>0</v>
      </c>
      <c r="T52" s="106"/>
      <c r="U52" s="141"/>
      <c r="V52" s="47"/>
      <c r="W52" s="47"/>
      <c r="X52" s="47"/>
      <c r="Y52" s="47"/>
      <c r="Z52" s="47"/>
      <c r="AA52" s="47"/>
      <c r="AB52" s="47"/>
      <c r="AC52" s="47"/>
      <c r="AD52" s="47"/>
      <c r="AE52" s="47"/>
      <c r="AF52" s="47"/>
      <c r="AG52" s="47"/>
      <c r="AH52" s="47"/>
    </row>
    <row r="53" spans="1:34" s="48" customFormat="1" ht="21.95" customHeight="1" x14ac:dyDescent="0.25">
      <c r="A53" s="63"/>
      <c r="B53" s="62" t="s">
        <v>191</v>
      </c>
      <c r="C53" s="110"/>
      <c r="D53" s="110"/>
      <c r="E53" s="110"/>
      <c r="F53" s="110"/>
      <c r="G53" s="110"/>
      <c r="H53" s="110"/>
      <c r="I53" s="110"/>
      <c r="J53" s="110"/>
      <c r="K53" s="110"/>
      <c r="L53" s="110"/>
      <c r="M53" s="42"/>
      <c r="N53" s="111"/>
      <c r="O53" s="111"/>
      <c r="P53" s="111"/>
      <c r="Q53" s="111"/>
      <c r="R53" s="111"/>
      <c r="S53" s="106" t="s">
        <v>0</v>
      </c>
      <c r="T53" s="106"/>
      <c r="U53" s="141"/>
      <c r="V53" s="47"/>
      <c r="W53" s="47"/>
      <c r="X53" s="47"/>
      <c r="Y53" s="47"/>
      <c r="Z53" s="47"/>
      <c r="AA53" s="47"/>
      <c r="AB53" s="47"/>
      <c r="AC53" s="47"/>
      <c r="AD53" s="47"/>
      <c r="AE53" s="47"/>
      <c r="AF53" s="47"/>
      <c r="AG53" s="47"/>
      <c r="AH53" s="47"/>
    </row>
    <row r="54" spans="1:34" s="48" customFormat="1" ht="21.95" customHeight="1" x14ac:dyDescent="0.25">
      <c r="A54" s="63"/>
      <c r="B54" s="62" t="s">
        <v>192</v>
      </c>
      <c r="C54" s="110"/>
      <c r="D54" s="110"/>
      <c r="E54" s="110"/>
      <c r="F54" s="110"/>
      <c r="G54" s="110"/>
      <c r="H54" s="110"/>
      <c r="I54" s="110"/>
      <c r="J54" s="110"/>
      <c r="K54" s="110"/>
      <c r="L54" s="110"/>
      <c r="M54" s="42"/>
      <c r="N54" s="111"/>
      <c r="O54" s="111"/>
      <c r="P54" s="111"/>
      <c r="Q54" s="111"/>
      <c r="R54" s="111"/>
      <c r="S54" s="106" t="s">
        <v>0</v>
      </c>
      <c r="T54" s="106"/>
      <c r="U54" s="141"/>
      <c r="V54" s="47"/>
      <c r="W54" s="47"/>
      <c r="X54" s="47"/>
      <c r="Y54" s="47"/>
      <c r="Z54" s="47"/>
      <c r="AA54" s="47"/>
      <c r="AB54" s="47"/>
      <c r="AC54" s="47"/>
      <c r="AD54" s="47"/>
      <c r="AE54" s="47"/>
      <c r="AF54" s="47"/>
      <c r="AG54" s="47"/>
      <c r="AH54" s="47"/>
    </row>
    <row r="55" spans="1:34" s="48" customFormat="1" ht="21.95" customHeight="1" x14ac:dyDescent="0.25">
      <c r="A55" s="63"/>
      <c r="B55" s="62" t="s">
        <v>193</v>
      </c>
      <c r="C55" s="110"/>
      <c r="D55" s="110"/>
      <c r="E55" s="110"/>
      <c r="F55" s="110"/>
      <c r="G55" s="110"/>
      <c r="H55" s="110"/>
      <c r="I55" s="110"/>
      <c r="J55" s="110"/>
      <c r="K55" s="110"/>
      <c r="L55" s="110"/>
      <c r="M55" s="42"/>
      <c r="N55" s="111"/>
      <c r="O55" s="111"/>
      <c r="P55" s="111"/>
      <c r="Q55" s="111"/>
      <c r="R55" s="111"/>
      <c r="S55" s="106" t="s">
        <v>0</v>
      </c>
      <c r="T55" s="106"/>
      <c r="U55" s="141"/>
      <c r="V55" s="47"/>
      <c r="W55" s="47"/>
      <c r="X55" s="47"/>
      <c r="Y55" s="47"/>
      <c r="Z55" s="47"/>
      <c r="AA55" s="47"/>
      <c r="AB55" s="47"/>
      <c r="AC55" s="47"/>
      <c r="AD55" s="47"/>
      <c r="AE55" s="47"/>
      <c r="AF55" s="47"/>
      <c r="AG55" s="47"/>
      <c r="AH55" s="47"/>
    </row>
    <row r="56" spans="1:34" s="48" customFormat="1" ht="21.95" customHeight="1" x14ac:dyDescent="0.25">
      <c r="A56" s="63"/>
      <c r="B56" s="62" t="s">
        <v>194</v>
      </c>
      <c r="C56" s="110"/>
      <c r="D56" s="110"/>
      <c r="E56" s="110"/>
      <c r="F56" s="110"/>
      <c r="G56" s="110"/>
      <c r="H56" s="110"/>
      <c r="I56" s="110"/>
      <c r="J56" s="110"/>
      <c r="K56" s="110"/>
      <c r="L56" s="110"/>
      <c r="M56" s="42"/>
      <c r="N56" s="111"/>
      <c r="O56" s="111"/>
      <c r="P56" s="111"/>
      <c r="Q56" s="111"/>
      <c r="R56" s="111"/>
      <c r="S56" s="106" t="s">
        <v>0</v>
      </c>
      <c r="T56" s="106"/>
      <c r="U56" s="141"/>
      <c r="V56" s="47"/>
      <c r="W56" s="47"/>
      <c r="X56" s="47"/>
      <c r="Y56" s="47"/>
      <c r="Z56" s="47"/>
      <c r="AA56" s="47"/>
      <c r="AB56" s="47"/>
      <c r="AC56" s="47"/>
      <c r="AD56" s="47"/>
      <c r="AE56" s="47"/>
      <c r="AF56" s="47"/>
      <c r="AG56" s="47"/>
      <c r="AH56" s="47"/>
    </row>
    <row r="57" spans="1:34" ht="11.45" customHeight="1" x14ac:dyDescent="0.25">
      <c r="A57" s="63"/>
      <c r="B57" s="63"/>
      <c r="C57" s="63"/>
      <c r="D57" s="63"/>
      <c r="E57" s="63"/>
      <c r="F57" s="63"/>
      <c r="G57" s="63"/>
      <c r="H57" s="63"/>
      <c r="I57" s="63"/>
      <c r="J57" s="63"/>
      <c r="K57" s="63"/>
      <c r="L57" s="63"/>
      <c r="M57" s="63"/>
      <c r="N57" s="63"/>
      <c r="O57" s="63"/>
      <c r="P57" s="63"/>
      <c r="Q57" s="63"/>
      <c r="R57" s="63"/>
      <c r="S57" s="63"/>
      <c r="T57" s="63"/>
      <c r="U57" s="35"/>
      <c r="V57" s="11"/>
      <c r="W57" s="11"/>
      <c r="X57" s="11"/>
      <c r="Y57" s="11"/>
      <c r="Z57" s="11"/>
      <c r="AA57" s="11"/>
      <c r="AB57" s="11"/>
      <c r="AC57" s="11"/>
      <c r="AD57" s="11"/>
      <c r="AE57" s="11"/>
      <c r="AF57" s="11"/>
      <c r="AG57" s="11"/>
      <c r="AH57" s="11"/>
    </row>
    <row r="58" spans="1:34" ht="11.45" customHeight="1" thickBot="1" x14ac:dyDescent="0.3">
      <c r="A58" s="63"/>
      <c r="B58" s="63"/>
      <c r="C58" s="63"/>
      <c r="D58" s="63"/>
      <c r="E58" s="63"/>
      <c r="F58" s="63"/>
      <c r="G58" s="63"/>
      <c r="H58" s="63"/>
      <c r="I58" s="63"/>
      <c r="J58" s="63"/>
      <c r="K58" s="63"/>
      <c r="L58" s="63"/>
      <c r="M58" s="63"/>
      <c r="N58" s="63"/>
      <c r="O58" s="63"/>
      <c r="P58" s="63"/>
      <c r="Q58" s="63"/>
      <c r="R58" s="63"/>
      <c r="S58" s="63"/>
      <c r="T58" s="63"/>
      <c r="U58" s="35"/>
      <c r="V58" s="11"/>
      <c r="W58" s="11"/>
      <c r="X58" s="11"/>
      <c r="Y58" s="11"/>
      <c r="Z58" s="11"/>
      <c r="AA58" s="11"/>
      <c r="AB58" s="11"/>
      <c r="AC58" s="11"/>
      <c r="AD58" s="11"/>
      <c r="AE58" s="11"/>
      <c r="AF58" s="11"/>
      <c r="AG58" s="11"/>
      <c r="AH58" s="11"/>
    </row>
    <row r="59" spans="1:34" ht="21.95" customHeight="1" thickBot="1" x14ac:dyDescent="0.3">
      <c r="A59" s="63"/>
      <c r="B59" s="106" t="s">
        <v>202</v>
      </c>
      <c r="C59" s="106"/>
      <c r="D59" s="106"/>
      <c r="E59" s="106"/>
      <c r="F59" s="106"/>
      <c r="G59" s="106"/>
      <c r="H59" s="106"/>
      <c r="I59" s="106"/>
      <c r="J59" s="106"/>
      <c r="K59" s="106"/>
      <c r="L59" s="106"/>
      <c r="M59" s="106"/>
      <c r="N59" s="112">
        <f>SUM(N47:R56)</f>
        <v>0</v>
      </c>
      <c r="O59" s="113"/>
      <c r="P59" s="113"/>
      <c r="Q59" s="113"/>
      <c r="R59" s="114"/>
      <c r="S59" s="106" t="s">
        <v>0</v>
      </c>
      <c r="T59" s="106"/>
      <c r="U59" s="35"/>
      <c r="V59" s="11"/>
      <c r="W59" s="11"/>
      <c r="X59" s="11"/>
      <c r="Y59" s="11"/>
      <c r="Z59" s="11"/>
      <c r="AA59" s="11"/>
      <c r="AB59" s="11"/>
      <c r="AC59" s="11"/>
      <c r="AD59" s="11"/>
      <c r="AE59" s="11"/>
      <c r="AF59" s="11"/>
      <c r="AG59" s="11"/>
      <c r="AH59" s="11"/>
    </row>
    <row r="60" spans="1:34" ht="9.75" customHeight="1" x14ac:dyDescent="0.25">
      <c r="A60" s="37"/>
      <c r="B60" s="37"/>
      <c r="C60" s="37"/>
      <c r="D60" s="37"/>
      <c r="E60" s="37"/>
      <c r="F60" s="37"/>
      <c r="G60" s="37"/>
      <c r="H60" s="37"/>
      <c r="I60" s="37"/>
      <c r="J60" s="37"/>
      <c r="K60" s="37"/>
      <c r="L60" s="37"/>
      <c r="M60" s="37"/>
      <c r="N60" s="37"/>
      <c r="O60" s="37"/>
      <c r="P60" s="37"/>
      <c r="Q60" s="37"/>
      <c r="R60" s="37"/>
      <c r="S60" s="37"/>
      <c r="T60" s="37"/>
      <c r="U60" s="35"/>
      <c r="V60" s="11"/>
      <c r="W60" s="11"/>
      <c r="X60" s="11"/>
      <c r="Y60" s="11"/>
      <c r="Z60" s="11"/>
      <c r="AA60" s="11"/>
      <c r="AB60" s="11"/>
      <c r="AC60" s="11"/>
      <c r="AD60" s="11"/>
      <c r="AE60" s="11"/>
      <c r="AF60" s="11"/>
      <c r="AG60" s="11"/>
      <c r="AH60" s="11"/>
    </row>
    <row r="61" spans="1:34" s="39" customFormat="1" ht="12.95" customHeight="1" x14ac:dyDescent="0.25">
      <c r="A61" s="123" t="s">
        <v>205</v>
      </c>
      <c r="B61" s="123"/>
      <c r="C61" s="123"/>
      <c r="D61" s="123"/>
      <c r="E61" s="123"/>
      <c r="F61" s="123"/>
      <c r="G61" s="123"/>
      <c r="H61" s="123"/>
      <c r="I61" s="123"/>
      <c r="J61" s="123"/>
      <c r="K61" s="123"/>
      <c r="L61" s="123"/>
      <c r="M61" s="123"/>
      <c r="N61" s="123"/>
      <c r="O61" s="123"/>
      <c r="P61" s="123"/>
      <c r="Q61" s="123"/>
      <c r="R61" s="123"/>
      <c r="S61" s="123"/>
      <c r="T61" s="123"/>
      <c r="U61" s="35"/>
      <c r="V61" s="38"/>
    </row>
    <row r="62" spans="1:34" ht="12.6" customHeight="1" thickBot="1" x14ac:dyDescent="0.3">
      <c r="A62" s="36"/>
      <c r="B62" s="36"/>
      <c r="C62" s="36"/>
      <c r="D62" s="36"/>
      <c r="E62" s="36"/>
      <c r="F62" s="36"/>
      <c r="G62" s="36"/>
      <c r="H62" s="36"/>
      <c r="I62" s="36"/>
      <c r="J62" s="36"/>
      <c r="K62" s="36"/>
      <c r="L62" s="36"/>
      <c r="M62" s="36"/>
      <c r="N62" s="36"/>
      <c r="O62" s="36"/>
      <c r="T62" s="18"/>
      <c r="U62" s="35"/>
    </row>
    <row r="63" spans="1:34" ht="21.95" customHeight="1" thickBot="1" x14ac:dyDescent="0.3">
      <c r="A63" s="63"/>
      <c r="B63" s="106" t="str">
        <f>IF($P$10="ja","Investeringskost EXCL. btw van het onderdeel groene stroom","Investeringskost INCL.btw van het onderdeel groene stroom")</f>
        <v>Investeringskost INCL.btw van het onderdeel groene stroom</v>
      </c>
      <c r="C63" s="106"/>
      <c r="D63" s="106"/>
      <c r="E63" s="106"/>
      <c r="F63" s="106"/>
      <c r="G63" s="106"/>
      <c r="H63" s="106"/>
      <c r="I63" s="106"/>
      <c r="J63" s="106"/>
      <c r="K63" s="106"/>
      <c r="L63" s="106"/>
      <c r="M63" s="106"/>
      <c r="N63" s="112">
        <f>N59</f>
        <v>0</v>
      </c>
      <c r="O63" s="113"/>
      <c r="P63" s="113"/>
      <c r="Q63" s="113"/>
      <c r="R63" s="114"/>
      <c r="S63" s="106" t="s">
        <v>0</v>
      </c>
      <c r="T63" s="106"/>
      <c r="V63" s="11"/>
      <c r="W63" s="11"/>
      <c r="X63" s="11"/>
      <c r="Y63" s="11"/>
      <c r="Z63" s="11"/>
      <c r="AA63" s="11"/>
      <c r="AB63" s="11"/>
      <c r="AC63" s="11"/>
      <c r="AD63" s="11"/>
      <c r="AE63" s="11"/>
      <c r="AF63" s="11"/>
      <c r="AG63" s="11"/>
      <c r="AH63" s="11"/>
    </row>
    <row r="64" spans="1:34" ht="21.95" customHeight="1" x14ac:dyDescent="0.25">
      <c r="A64" s="36"/>
      <c r="B64" s="106" t="s">
        <v>207</v>
      </c>
      <c r="C64" s="106"/>
      <c r="D64" s="106"/>
      <c r="E64" s="106"/>
      <c r="F64" s="106"/>
      <c r="G64" s="106"/>
      <c r="H64" s="106"/>
      <c r="I64" s="106"/>
      <c r="J64" s="106"/>
      <c r="K64" s="106"/>
      <c r="L64" s="106"/>
      <c r="M64" s="106"/>
      <c r="N64" s="125"/>
      <c r="O64" s="125"/>
      <c r="P64" s="125"/>
      <c r="Q64" s="125"/>
      <c r="R64" s="125"/>
      <c r="S64" s="106" t="s">
        <v>0</v>
      </c>
      <c r="T64" s="106"/>
      <c r="U64" s="140" t="s">
        <v>178</v>
      </c>
      <c r="V64" s="11"/>
      <c r="W64" s="11"/>
      <c r="X64" s="11"/>
      <c r="Y64" s="11"/>
      <c r="Z64" s="11"/>
      <c r="AA64" s="11"/>
      <c r="AB64" s="11"/>
      <c r="AC64" s="11"/>
      <c r="AD64" s="11"/>
      <c r="AE64" s="11"/>
      <c r="AF64" s="11"/>
      <c r="AG64" s="11"/>
      <c r="AH64" s="11"/>
    </row>
    <row r="65" spans="1:34" ht="21.95" customHeight="1" x14ac:dyDescent="0.25">
      <c r="A65" s="63"/>
      <c r="B65" s="106" t="s">
        <v>206</v>
      </c>
      <c r="C65" s="106"/>
      <c r="D65" s="106"/>
      <c r="E65" s="106"/>
      <c r="F65" s="106"/>
      <c r="G65" s="106"/>
      <c r="H65" s="106"/>
      <c r="I65" s="106"/>
      <c r="J65" s="106"/>
      <c r="K65" s="106"/>
      <c r="L65" s="106"/>
      <c r="M65" s="106"/>
      <c r="N65" s="125"/>
      <c r="O65" s="125"/>
      <c r="P65" s="125"/>
      <c r="Q65" s="125"/>
      <c r="R65" s="125"/>
      <c r="S65" s="106" t="s">
        <v>0</v>
      </c>
      <c r="T65" s="106"/>
      <c r="U65" s="140" t="s">
        <v>178</v>
      </c>
      <c r="V65" s="11"/>
      <c r="W65" s="11"/>
      <c r="X65" s="11"/>
      <c r="Y65" s="11"/>
      <c r="Z65" s="11"/>
      <c r="AA65" s="11"/>
      <c r="AB65" s="11"/>
      <c r="AC65" s="11"/>
      <c r="AD65" s="11"/>
      <c r="AE65" s="11"/>
      <c r="AF65" s="11"/>
      <c r="AG65" s="11"/>
      <c r="AH65" s="11"/>
    </row>
    <row r="66" spans="1:34" ht="21.95" customHeight="1" thickBot="1" x14ac:dyDescent="0.3">
      <c r="A66" s="63"/>
      <c r="B66" s="106" t="s">
        <v>208</v>
      </c>
      <c r="C66" s="106"/>
      <c r="D66" s="106"/>
      <c r="E66" s="106"/>
      <c r="F66" s="106"/>
      <c r="G66" s="106"/>
      <c r="H66" s="106"/>
      <c r="I66" s="106"/>
      <c r="J66" s="106"/>
      <c r="K66" s="106"/>
      <c r="L66" s="106"/>
      <c r="M66" s="106"/>
      <c r="N66" s="125"/>
      <c r="O66" s="125"/>
      <c r="P66" s="125"/>
      <c r="Q66" s="125"/>
      <c r="R66" s="125"/>
      <c r="S66" s="106" t="s">
        <v>0</v>
      </c>
      <c r="T66" s="106"/>
      <c r="U66" s="140" t="s">
        <v>178</v>
      </c>
      <c r="V66" s="11"/>
      <c r="W66" s="11"/>
      <c r="X66" s="11"/>
      <c r="Y66" s="11"/>
      <c r="Z66" s="11"/>
      <c r="AA66" s="11"/>
      <c r="AB66" s="11"/>
      <c r="AC66" s="11"/>
      <c r="AD66" s="11"/>
      <c r="AE66" s="11"/>
      <c r="AF66" s="11"/>
      <c r="AG66" s="11"/>
      <c r="AH66" s="11"/>
    </row>
    <row r="67" spans="1:34" ht="21.95" customHeight="1" thickBot="1" x14ac:dyDescent="0.3">
      <c r="A67" s="63"/>
      <c r="B67" s="106" t="str">
        <f>IF($P$10="ja","Netto-investeringskost EXCL. btw van het onderdeel groene stroom","Netto-investeringskost INCL. btw van het onderdeel groene stroom")</f>
        <v>Netto-investeringskost INCL. btw van het onderdeel groene stroom</v>
      </c>
      <c r="C67" s="106"/>
      <c r="D67" s="106"/>
      <c r="E67" s="106"/>
      <c r="F67" s="106"/>
      <c r="G67" s="106"/>
      <c r="H67" s="106"/>
      <c r="I67" s="106"/>
      <c r="J67" s="106"/>
      <c r="K67" s="106"/>
      <c r="L67" s="106"/>
      <c r="M67" s="106"/>
      <c r="N67" s="112">
        <f>N63-N64-N65-N66</f>
        <v>0</v>
      </c>
      <c r="O67" s="113"/>
      <c r="P67" s="113"/>
      <c r="Q67" s="113"/>
      <c r="R67" s="114"/>
      <c r="S67" s="41"/>
      <c r="T67" s="41"/>
      <c r="U67" s="140"/>
      <c r="V67" s="11"/>
      <c r="W67" s="11"/>
      <c r="X67" s="11"/>
      <c r="Y67" s="11"/>
      <c r="Z67" s="11"/>
      <c r="AA67" s="11"/>
      <c r="AB67" s="11"/>
      <c r="AC67" s="11"/>
      <c r="AD67" s="11"/>
      <c r="AE67" s="11"/>
      <c r="AF67" s="11"/>
      <c r="AG67" s="11"/>
      <c r="AH67" s="11"/>
    </row>
    <row r="68" spans="1:34" s="37" customFormat="1" ht="6.95" customHeight="1" x14ac:dyDescent="0.25">
      <c r="U68" s="35"/>
    </row>
    <row r="69" spans="1:34" ht="6.75" customHeight="1" x14ac:dyDescent="0.25">
      <c r="A69" s="37"/>
      <c r="B69" s="37"/>
      <c r="C69" s="37"/>
      <c r="D69" s="37"/>
      <c r="E69" s="37"/>
      <c r="F69" s="37"/>
      <c r="G69" s="37"/>
      <c r="H69" s="37"/>
      <c r="I69" s="37"/>
      <c r="J69" s="37"/>
      <c r="K69" s="37"/>
      <c r="L69" s="37"/>
      <c r="M69" s="37"/>
      <c r="N69" s="37"/>
      <c r="O69" s="37"/>
      <c r="P69" s="37"/>
      <c r="Q69" s="37"/>
      <c r="R69" s="37"/>
      <c r="S69" s="37"/>
      <c r="T69" s="37"/>
      <c r="U69" s="37"/>
      <c r="V69" s="11"/>
      <c r="W69" s="11"/>
      <c r="X69" s="11"/>
      <c r="Y69" s="11"/>
      <c r="Z69" s="11"/>
      <c r="AA69" s="11"/>
      <c r="AB69" s="11"/>
      <c r="AC69" s="11"/>
      <c r="AD69" s="11"/>
      <c r="AE69" s="11"/>
      <c r="AF69" s="11"/>
      <c r="AG69" s="11"/>
      <c r="AH69" s="11"/>
    </row>
    <row r="70" spans="1:34" s="39" customFormat="1" ht="12.95" customHeight="1" x14ac:dyDescent="0.25">
      <c r="A70" s="121" t="s">
        <v>210</v>
      </c>
      <c r="B70" s="121"/>
      <c r="C70" s="121"/>
      <c r="D70" s="121"/>
      <c r="E70" s="121"/>
      <c r="F70" s="121"/>
      <c r="G70" s="121"/>
      <c r="H70" s="121"/>
      <c r="I70" s="121"/>
      <c r="J70" s="121"/>
      <c r="K70" s="121"/>
      <c r="L70" s="121"/>
      <c r="M70" s="121"/>
      <c r="N70" s="121"/>
      <c r="O70" s="121"/>
      <c r="P70" s="121"/>
      <c r="Q70" s="121"/>
      <c r="R70" s="121"/>
      <c r="S70" s="121"/>
      <c r="T70" s="121"/>
      <c r="U70" s="35"/>
      <c r="V70" s="38"/>
    </row>
    <row r="71" spans="1:34" ht="9" customHeight="1" thickBot="1" x14ac:dyDescent="0.3">
      <c r="A71" s="37"/>
      <c r="B71" s="37"/>
      <c r="C71" s="37"/>
      <c r="D71" s="37"/>
      <c r="E71" s="37"/>
      <c r="F71" s="37"/>
      <c r="G71" s="37"/>
      <c r="H71" s="37"/>
      <c r="I71" s="37"/>
      <c r="J71" s="37"/>
      <c r="K71" s="37"/>
      <c r="L71" s="37"/>
      <c r="M71" s="37"/>
      <c r="N71" s="37"/>
      <c r="O71" s="37"/>
      <c r="P71" s="37"/>
      <c r="Q71" s="37"/>
      <c r="R71" s="37"/>
      <c r="S71" s="37"/>
      <c r="T71" s="37"/>
      <c r="U71" s="35"/>
      <c r="V71" s="11"/>
      <c r="W71" s="11"/>
      <c r="X71" s="11"/>
      <c r="Y71" s="11"/>
      <c r="Z71" s="11"/>
      <c r="AA71" s="11"/>
      <c r="AB71" s="11"/>
      <c r="AC71" s="11"/>
      <c r="AD71" s="11"/>
      <c r="AE71" s="11"/>
      <c r="AF71" s="11"/>
      <c r="AG71" s="11"/>
      <c r="AH71" s="11"/>
    </row>
    <row r="72" spans="1:34" ht="21.95" customHeight="1" thickBot="1" x14ac:dyDescent="0.3">
      <c r="A72" s="37"/>
      <c r="B72" s="106" t="str">
        <f>IF($P$10="ja","Totale investeringskost EXCL. btw van het project","Totale investeringskost incl.btw van het project")</f>
        <v>Totale investeringskost incl.btw van het project</v>
      </c>
      <c r="C72" s="106"/>
      <c r="D72" s="106"/>
      <c r="E72" s="106"/>
      <c r="F72" s="106"/>
      <c r="G72" s="106"/>
      <c r="H72" s="106"/>
      <c r="I72" s="106"/>
      <c r="J72" s="106"/>
      <c r="K72" s="106"/>
      <c r="L72" s="106"/>
      <c r="M72" s="106"/>
      <c r="N72" s="112">
        <f>N36+N63</f>
        <v>0</v>
      </c>
      <c r="O72" s="113"/>
      <c r="P72" s="113"/>
      <c r="Q72" s="113"/>
      <c r="R72" s="114"/>
      <c r="S72" s="106" t="s">
        <v>0</v>
      </c>
      <c r="T72" s="106"/>
      <c r="U72" s="35"/>
      <c r="V72" s="11"/>
      <c r="W72" s="11"/>
      <c r="X72" s="11"/>
      <c r="Y72" s="11"/>
      <c r="Z72" s="11"/>
      <c r="AA72" s="11"/>
      <c r="AB72" s="11"/>
      <c r="AC72" s="11"/>
      <c r="AD72" s="11"/>
      <c r="AE72" s="11"/>
      <c r="AF72" s="11"/>
      <c r="AG72" s="11"/>
      <c r="AH72" s="11"/>
    </row>
    <row r="73" spans="1:34" ht="21.95" customHeight="1" thickBot="1" x14ac:dyDescent="0.3">
      <c r="A73" s="37"/>
      <c r="B73" s="106" t="str">
        <f>IF($P$10="ja","Netto-investeringskost EXCL. btw van het project","Netto-investeringskost incl.btw van het project")</f>
        <v>Netto-investeringskost incl.btw van het project</v>
      </c>
      <c r="C73" s="106"/>
      <c r="D73" s="106"/>
      <c r="E73" s="106"/>
      <c r="F73" s="106"/>
      <c r="G73" s="106"/>
      <c r="H73" s="106"/>
      <c r="I73" s="106"/>
      <c r="J73" s="106"/>
      <c r="K73" s="106"/>
      <c r="L73" s="106"/>
      <c r="M73" s="106"/>
      <c r="N73" s="112">
        <f>N40+N67</f>
        <v>0</v>
      </c>
      <c r="O73" s="113"/>
      <c r="P73" s="113"/>
      <c r="Q73" s="113"/>
      <c r="R73" s="114"/>
      <c r="S73" s="106" t="s">
        <v>0</v>
      </c>
      <c r="T73" s="106"/>
      <c r="U73" s="35"/>
      <c r="V73" s="11"/>
      <c r="W73" s="11"/>
      <c r="X73" s="11"/>
      <c r="Y73" s="11"/>
      <c r="Z73" s="11"/>
      <c r="AA73" s="11"/>
      <c r="AB73" s="11"/>
      <c r="AC73" s="11"/>
      <c r="AD73" s="11"/>
      <c r="AE73" s="11"/>
      <c r="AF73" s="11"/>
      <c r="AG73" s="11"/>
      <c r="AH73" s="11"/>
    </row>
    <row r="74" spans="1:34" ht="0" hidden="1" customHeight="1" x14ac:dyDescent="0.25"/>
    <row r="75" spans="1:34" ht="21.95" customHeight="1" thickBot="1" x14ac:dyDescent="0.3">
      <c r="A75" s="37"/>
      <c r="B75" s="106" t="s">
        <v>166</v>
      </c>
      <c r="C75" s="106"/>
      <c r="D75" s="106"/>
      <c r="E75" s="106"/>
      <c r="F75" s="106"/>
      <c r="G75" s="106"/>
      <c r="H75" s="106"/>
      <c r="I75" s="106"/>
      <c r="J75" s="106"/>
      <c r="K75" s="106"/>
      <c r="L75" s="106"/>
      <c r="M75" s="106"/>
      <c r="N75" s="106"/>
      <c r="O75" s="106"/>
      <c r="P75" s="106"/>
      <c r="Q75" s="107" t="str">
        <f>IF(((N40+N67)*0.6)&lt;=N40,"OK","NIET OK")</f>
        <v>OK</v>
      </c>
      <c r="R75" s="108"/>
      <c r="S75" s="108"/>
      <c r="T75" s="109"/>
      <c r="U75" s="140" t="s">
        <v>178</v>
      </c>
      <c r="V75" s="11"/>
      <c r="W75" s="11"/>
      <c r="X75" s="11"/>
      <c r="Y75" s="11"/>
      <c r="Z75" s="11"/>
      <c r="AA75" s="11"/>
      <c r="AB75" s="11"/>
      <c r="AC75" s="11"/>
      <c r="AD75" s="11"/>
      <c r="AE75" s="11"/>
      <c r="AF75" s="11"/>
      <c r="AG75" s="11"/>
      <c r="AH75" s="11"/>
    </row>
    <row r="76" spans="1:34" ht="20.25" customHeight="1" thickBot="1" x14ac:dyDescent="0.3">
      <c r="A76" s="37"/>
      <c r="B76" s="126" t="str">
        <f>IF(Q75="NIET OK","Het project voldoet niet aan de voorwaarden beschreven in het subsidiebesluit en kan niet worden gesubsidieerd.", "Aan deze voorwaarde is voldaan")</f>
        <v>Aan deze voorwaarde is voldaan</v>
      </c>
      <c r="C76" s="126"/>
      <c r="D76" s="126"/>
      <c r="E76" s="126"/>
      <c r="F76" s="126"/>
      <c r="G76" s="126"/>
      <c r="H76" s="126"/>
      <c r="I76" s="126"/>
      <c r="J76" s="126"/>
      <c r="K76" s="126"/>
      <c r="L76" s="126"/>
      <c r="M76" s="126"/>
      <c r="N76" s="126"/>
      <c r="O76" s="126"/>
      <c r="P76" s="126"/>
      <c r="Q76" s="126"/>
      <c r="R76" s="126"/>
      <c r="S76" s="126"/>
      <c r="T76" s="126"/>
      <c r="U76" s="35"/>
      <c r="V76" s="11"/>
      <c r="W76" s="11"/>
      <c r="X76" s="11"/>
      <c r="Y76" s="11"/>
      <c r="Z76" s="11"/>
      <c r="AA76" s="11"/>
      <c r="AB76" s="11"/>
      <c r="AC76" s="11"/>
      <c r="AD76" s="11"/>
      <c r="AE76" s="11"/>
      <c r="AF76" s="11"/>
      <c r="AG76" s="11"/>
      <c r="AH76" s="11"/>
    </row>
    <row r="77" spans="1:34" ht="24.6" customHeight="1" thickBot="1" x14ac:dyDescent="0.3">
      <c r="A77" s="37"/>
      <c r="B77" s="106" t="s">
        <v>242</v>
      </c>
      <c r="C77" s="106"/>
      <c r="D77" s="106"/>
      <c r="E77" s="106"/>
      <c r="F77" s="106"/>
      <c r="G77" s="106"/>
      <c r="H77" s="106"/>
      <c r="I77" s="106"/>
      <c r="J77" s="106"/>
      <c r="K77" s="106"/>
      <c r="L77" s="106"/>
      <c r="M77" s="106"/>
      <c r="N77" s="112">
        <f>IF(Q75="OK",0.75*N73,0)</f>
        <v>0</v>
      </c>
      <c r="O77" s="113"/>
      <c r="P77" s="113"/>
      <c r="Q77" s="113"/>
      <c r="R77" s="114"/>
      <c r="S77" s="106" t="s">
        <v>0</v>
      </c>
      <c r="T77" s="106"/>
      <c r="U77" s="35"/>
      <c r="V77" s="11"/>
      <c r="W77" s="11"/>
      <c r="X77" s="11"/>
      <c r="Y77" s="11"/>
      <c r="Z77" s="11"/>
      <c r="AA77" s="11"/>
      <c r="AB77" s="11"/>
      <c r="AC77" s="11"/>
      <c r="AD77" s="11"/>
      <c r="AE77" s="11"/>
      <c r="AF77" s="11"/>
      <c r="AG77" s="11"/>
      <c r="AH77" s="11"/>
    </row>
    <row r="78" spans="1:34" ht="14.45" customHeight="1" x14ac:dyDescent="0.25">
      <c r="A78" s="63"/>
      <c r="B78" s="63"/>
      <c r="C78" s="63"/>
      <c r="D78" s="63"/>
      <c r="E78" s="63"/>
      <c r="F78" s="63"/>
      <c r="G78" s="63"/>
      <c r="H78" s="63"/>
      <c r="I78" s="63"/>
      <c r="J78" s="63"/>
      <c r="K78" s="63"/>
      <c r="L78" s="63"/>
      <c r="M78" s="63"/>
      <c r="N78" s="63"/>
      <c r="O78" s="63"/>
      <c r="P78" s="63"/>
      <c r="Q78" s="63"/>
      <c r="R78" s="63"/>
      <c r="S78" s="63"/>
      <c r="T78" s="63"/>
      <c r="U78" s="35"/>
      <c r="V78" s="11"/>
      <c r="W78" s="11"/>
      <c r="X78" s="11"/>
      <c r="Y78" s="11"/>
      <c r="Z78" s="11"/>
      <c r="AA78" s="11"/>
      <c r="AB78" s="11"/>
      <c r="AC78" s="11"/>
      <c r="AD78" s="11"/>
      <c r="AE78" s="11"/>
      <c r="AF78" s="11"/>
      <c r="AG78" s="11"/>
      <c r="AH78" s="11"/>
    </row>
    <row r="79" spans="1:34" ht="0" hidden="1" customHeight="1" x14ac:dyDescent="0.25"/>
    <row r="80" spans="1:34" ht="0" hidden="1" customHeight="1" x14ac:dyDescent="0.25"/>
    <row r="81" ht="0" hidden="1" customHeight="1" x14ac:dyDescent="0.25"/>
    <row r="82" ht="0" hidden="1" customHeight="1" x14ac:dyDescent="0.25"/>
    <row r="83" ht="0" hidden="1" customHeight="1" x14ac:dyDescent="0.25"/>
  </sheetData>
  <sheetProtection algorithmName="SHA-512" hashValue="vTU0wNisMnlOmJvH6pKKxXbJipqzY9lrLGpi4/lADiv4/ymXYAKnKNKlMvFDlmT1EJLteTNqC0QrvcCpvYHayQ==" saltValue="dArpTa4ARa457fWUuepytw==" spinCount="100000" sheet="1" objects="1" scenarios="1" selectLockedCells="1"/>
  <protectedRanges>
    <protectedRange sqref="R35 P7 Q34 Q70 R62 Q42:Q43 Q61 Q15:Q16" name="Installatie_1"/>
    <protectedRange sqref="P6 Q59 E6 P8 P10 Q36:Q40 C47:C58 L75:M76 L78:M78 R20 Q72:Q73 L77:N77 B59 L59:N59 L63:N67 L72:N73 Q18:Q20 R30:R31 Q21:R29 F20:F30 C20:C31 N20:N29 H31 N30:O31 E31:E32 L18:N18 Q32 B32 L32:N32 L36:N40 N47:N56 Q63:Q67 H58 N57:O58 E58:E59 L45:N45 S46 H46 R47 Q45:Q47 R57:R58 Q48:R56 S19 Q75:Q77 H19 F47:F57" name="Verklaring"/>
  </protectedRanges>
  <dataConsolidate/>
  <mergeCells count="133">
    <mergeCell ref="B75:P75"/>
    <mergeCell ref="Q75:T75"/>
    <mergeCell ref="B76:T76"/>
    <mergeCell ref="B77:M77"/>
    <mergeCell ref="N77:R77"/>
    <mergeCell ref="S77:T77"/>
    <mergeCell ref="B72:M72"/>
    <mergeCell ref="N72:R72"/>
    <mergeCell ref="S72:T72"/>
    <mergeCell ref="B73:M73"/>
    <mergeCell ref="N73:R73"/>
    <mergeCell ref="S73:T73"/>
    <mergeCell ref="B66:M66"/>
    <mergeCell ref="N66:R66"/>
    <mergeCell ref="S66:T66"/>
    <mergeCell ref="B67:M67"/>
    <mergeCell ref="N67:R67"/>
    <mergeCell ref="A70:T70"/>
    <mergeCell ref="B64:M64"/>
    <mergeCell ref="N64:R64"/>
    <mergeCell ref="S64:T64"/>
    <mergeCell ref="B65:M65"/>
    <mergeCell ref="N65:R65"/>
    <mergeCell ref="S65:T65"/>
    <mergeCell ref="B59:M59"/>
    <mergeCell ref="N59:R59"/>
    <mergeCell ref="S59:T59"/>
    <mergeCell ref="A61:T61"/>
    <mergeCell ref="B63:M63"/>
    <mergeCell ref="N63:R63"/>
    <mergeCell ref="S63:T63"/>
    <mergeCell ref="C55:L55"/>
    <mergeCell ref="N55:R55"/>
    <mergeCell ref="S55:T55"/>
    <mergeCell ref="C56:L56"/>
    <mergeCell ref="N56:R56"/>
    <mergeCell ref="S56:T56"/>
    <mergeCell ref="C53:L53"/>
    <mergeCell ref="N53:R53"/>
    <mergeCell ref="S53:T53"/>
    <mergeCell ref="C54:L54"/>
    <mergeCell ref="N54:R54"/>
    <mergeCell ref="S54:T54"/>
    <mergeCell ref="C51:L51"/>
    <mergeCell ref="N51:R51"/>
    <mergeCell ref="S51:T51"/>
    <mergeCell ref="C52:L52"/>
    <mergeCell ref="N52:R52"/>
    <mergeCell ref="S52:T52"/>
    <mergeCell ref="C49:L49"/>
    <mergeCell ref="N49:R49"/>
    <mergeCell ref="S49:T49"/>
    <mergeCell ref="C50:L50"/>
    <mergeCell ref="N50:R50"/>
    <mergeCell ref="S50:T50"/>
    <mergeCell ref="C47:L47"/>
    <mergeCell ref="N47:R47"/>
    <mergeCell ref="S47:T47"/>
    <mergeCell ref="C48:L48"/>
    <mergeCell ref="N48:R48"/>
    <mergeCell ref="S48:T48"/>
    <mergeCell ref="B40:M40"/>
    <mergeCell ref="N40:R40"/>
    <mergeCell ref="A42:T42"/>
    <mergeCell ref="A43:T43"/>
    <mergeCell ref="B45:T45"/>
    <mergeCell ref="C46:L46"/>
    <mergeCell ref="N46:T46"/>
    <mergeCell ref="B38:M38"/>
    <mergeCell ref="N38:R38"/>
    <mergeCell ref="S38:T38"/>
    <mergeCell ref="B39:M39"/>
    <mergeCell ref="N39:R39"/>
    <mergeCell ref="S39:T39"/>
    <mergeCell ref="A34:T34"/>
    <mergeCell ref="B36:M36"/>
    <mergeCell ref="N36:R36"/>
    <mergeCell ref="S36:T36"/>
    <mergeCell ref="B37:M37"/>
    <mergeCell ref="N37:R37"/>
    <mergeCell ref="S37:T37"/>
    <mergeCell ref="C29:L29"/>
    <mergeCell ref="N29:R29"/>
    <mergeCell ref="S29:T29"/>
    <mergeCell ref="B32:M32"/>
    <mergeCell ref="N32:R32"/>
    <mergeCell ref="S32:T32"/>
    <mergeCell ref="C27:L27"/>
    <mergeCell ref="N27:R27"/>
    <mergeCell ref="S27:T27"/>
    <mergeCell ref="C28:L28"/>
    <mergeCell ref="N28:R28"/>
    <mergeCell ref="S28:T28"/>
    <mergeCell ref="C25:L25"/>
    <mergeCell ref="N25:R25"/>
    <mergeCell ref="S25:T25"/>
    <mergeCell ref="C26:L26"/>
    <mergeCell ref="N26:R26"/>
    <mergeCell ref="S26:T26"/>
    <mergeCell ref="C23:L23"/>
    <mergeCell ref="N23:R23"/>
    <mergeCell ref="S23:T23"/>
    <mergeCell ref="C24:L24"/>
    <mergeCell ref="N24:R24"/>
    <mergeCell ref="S24:T24"/>
    <mergeCell ref="C21:L21"/>
    <mergeCell ref="N21:R21"/>
    <mergeCell ref="S21:T21"/>
    <mergeCell ref="C22:L22"/>
    <mergeCell ref="N22:R22"/>
    <mergeCell ref="S22:T22"/>
    <mergeCell ref="A16:T16"/>
    <mergeCell ref="B18:T18"/>
    <mergeCell ref="C19:L19"/>
    <mergeCell ref="N19:T19"/>
    <mergeCell ref="C20:L20"/>
    <mergeCell ref="N20:R20"/>
    <mergeCell ref="S20:T20"/>
    <mergeCell ref="A2:H2"/>
    <mergeCell ref="I2:T2"/>
    <mergeCell ref="A3:T3"/>
    <mergeCell ref="B9:T9"/>
    <mergeCell ref="B10:O10"/>
    <mergeCell ref="P10:T10"/>
    <mergeCell ref="B11:T11"/>
    <mergeCell ref="A12:T12"/>
    <mergeCell ref="A15:T15"/>
    <mergeCell ref="A4:T4"/>
    <mergeCell ref="B5:T5"/>
    <mergeCell ref="B6:D6"/>
    <mergeCell ref="E6:T6"/>
    <mergeCell ref="B8:O8"/>
    <mergeCell ref="P8:T8"/>
  </mergeCells>
  <conditionalFormatting sqref="A42:U69">
    <cfRule type="expression" dxfId="3" priority="2">
      <formula>$P$8="neen"</formula>
    </cfRule>
  </conditionalFormatting>
  <conditionalFormatting sqref="A75:U76">
    <cfRule type="expression" dxfId="2" priority="1">
      <formula>$P$8="neen"</formula>
    </cfRule>
  </conditionalFormatting>
  <dataValidations count="1">
    <dataValidation type="list" allowBlank="1" showInputMessage="1" showErrorMessage="1" sqref="P8:T8 P10:T10" xr:uid="{45BF6440-D396-4B7F-9ADB-44EFC3163478}">
      <formula1>"ja, neen"</formula1>
    </dataValidation>
  </dataValidations>
  <hyperlinks>
    <hyperlink ref="U6" location="Toelichtingen!A8" display="naar de toelichting" xr:uid="{DF26864C-BE7D-44D9-8AFF-527115556C05}"/>
    <hyperlink ref="U37" location="Toelichtingen!A20" display="naar de toelichting" xr:uid="{24FE2296-8E0C-43C8-817C-FABA867BD249}"/>
    <hyperlink ref="U38" location="Toelichtingen!A22" display="naar de toelichting" xr:uid="{A0F8E8C1-A869-45C5-97AF-5DE2B4B40410}"/>
    <hyperlink ref="U39" location="Toelichtingen!A23" display="naar de toelichting" xr:uid="{751141BD-ED80-4D89-8E4B-D5D7747A345D}"/>
    <hyperlink ref="U10" location="Toelichtingen!A16" display="naar de toelichting" xr:uid="{2DEE87B2-6AFD-44E7-92CF-238064A4BFDF}"/>
    <hyperlink ref="U75" location="Toelichtingen!A26" display="naar de toelichting" xr:uid="{567ACFD5-3045-4B22-8552-483FAB35EE1F}"/>
    <hyperlink ref="U64" location="Toelichtingen!A20" display="naar de toelichting" xr:uid="{FB93B61F-AE7D-4FB8-9036-A91A1A5D9AE1}"/>
    <hyperlink ref="U65" location="Toelichtingen!A21" display="naar de toelichting" xr:uid="{D7B441CB-AC44-44C0-B9D0-1C647991E637}"/>
    <hyperlink ref="U66" location="Toelichtingen!A23" display="naar de toelichting" xr:uid="{B205631B-92BB-4DB8-A19C-C14B67627021}"/>
    <hyperlink ref="U16" location="Toelichtingen!A10" display="naar de toelichting" xr:uid="{1E705448-8D4E-47F1-AC06-340C7D14E403}"/>
    <hyperlink ref="U43" location="Toelichtingen!A10" display="naar de toelichting" xr:uid="{AFAFEF14-7B9B-4D3F-9762-DC239F441212}"/>
  </hyperlinks>
  <pageMargins left="0.23622047244094491" right="0.23622047244094491" top="0.74803149606299213" bottom="0.74803149606299213" header="0.31496062992125984" footer="0.31496062992125984"/>
  <pageSetup paperSize="9" scale="83" fitToHeight="0" orientation="portrait" r:id="rId1"/>
  <rowBreaks count="2" manualBreakCount="2">
    <brk id="41" max="16383" man="1"/>
    <brk id="77"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71A17105-402D-4938-86A9-FBA90ED95566}">
          <x14:formula1>
            <xm:f>'achtergrondgegevens gemeenten'!$A$2:$A$150</xm:f>
          </x14:formula1>
          <xm:sqref>V2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44F5D-0785-4BEE-BC37-F434337CD9F4}">
  <sheetPr>
    <tabColor rgb="FFB7C9CD"/>
    <outlinePr applyStyles="1" summaryBelow="0" summaryRight="0"/>
    <pageSetUpPr fitToPage="1"/>
  </sheetPr>
  <dimension ref="A1:CE83"/>
  <sheetViews>
    <sheetView showGridLines="0" topLeftCell="A2" zoomScaleNormal="100" zoomScaleSheetLayoutView="130" workbookViewId="0">
      <selection activeCell="C20" sqref="C20:L20"/>
    </sheetView>
  </sheetViews>
  <sheetFormatPr defaultColWidth="0" defaultRowHeight="0" customHeight="1" zeroHeight="1" x14ac:dyDescent="0.25"/>
  <cols>
    <col min="1" max="4" width="4.7109375" style="18" customWidth="1"/>
    <col min="5" max="5" width="11.42578125" style="18" customWidth="1"/>
    <col min="6" max="11" width="4.7109375" style="18" customWidth="1"/>
    <col min="12" max="12" width="5.7109375" style="18" customWidth="1"/>
    <col min="13" max="13" width="2.42578125" style="18" customWidth="1"/>
    <col min="14" max="14" width="4.85546875" style="18" customWidth="1"/>
    <col min="15" max="15" width="7.5703125" style="18" customWidth="1"/>
    <col min="16" max="19" width="4.7109375" style="18" customWidth="1"/>
    <col min="20" max="20" width="4.7109375" style="34" customWidth="1"/>
    <col min="21" max="21" width="16.42578125" style="139" customWidth="1"/>
    <col min="22" max="22" width="19.7109375" style="17" hidden="1" customWidth="1"/>
    <col min="23" max="33" width="0" style="18" hidden="1" customWidth="1"/>
    <col min="34" max="83" width="9.140625" style="18" hidden="1" customWidth="1"/>
    <col min="84" max="16384" width="0" style="18" hidden="1"/>
  </cols>
  <sheetData>
    <row r="1" spans="1:24" ht="0" hidden="1" customHeight="1" x14ac:dyDescent="0.25"/>
    <row r="2" spans="1:24" ht="24.75" customHeight="1" thickBot="1" x14ac:dyDescent="0.3">
      <c r="A2" s="76" t="s">
        <v>243</v>
      </c>
      <c r="B2" s="76"/>
      <c r="C2" s="76"/>
      <c r="D2" s="76"/>
      <c r="E2" s="76"/>
      <c r="F2" s="76"/>
      <c r="G2" s="76"/>
      <c r="H2" s="76"/>
      <c r="I2" s="115">
        <f>'Algemene Informatie'!G29</f>
        <v>0</v>
      </c>
      <c r="J2" s="116"/>
      <c r="K2" s="116"/>
      <c r="L2" s="116"/>
      <c r="M2" s="116"/>
      <c r="N2" s="116"/>
      <c r="O2" s="116"/>
      <c r="P2" s="116"/>
      <c r="Q2" s="116"/>
      <c r="R2" s="116"/>
      <c r="S2" s="116"/>
      <c r="T2" s="117"/>
      <c r="U2" s="35"/>
    </row>
    <row r="3" spans="1:24" ht="13.35" customHeight="1" x14ac:dyDescent="0.25">
      <c r="A3" s="120"/>
      <c r="B3" s="120"/>
      <c r="C3" s="120"/>
      <c r="D3" s="120"/>
      <c r="E3" s="120"/>
      <c r="F3" s="120"/>
      <c r="G3" s="120"/>
      <c r="H3" s="120"/>
      <c r="I3" s="120"/>
      <c r="J3" s="120"/>
      <c r="K3" s="120"/>
      <c r="L3" s="120"/>
      <c r="M3" s="120"/>
      <c r="N3" s="120"/>
      <c r="O3" s="120"/>
      <c r="P3" s="120"/>
      <c r="Q3" s="120"/>
      <c r="R3" s="120"/>
      <c r="S3" s="120"/>
      <c r="T3" s="120"/>
      <c r="U3" s="35"/>
    </row>
    <row r="4" spans="1:24" ht="15" customHeight="1" x14ac:dyDescent="0.25">
      <c r="A4" s="121" t="s">
        <v>17</v>
      </c>
      <c r="B4" s="121"/>
      <c r="C4" s="121"/>
      <c r="D4" s="121"/>
      <c r="E4" s="121"/>
      <c r="F4" s="121"/>
      <c r="G4" s="121"/>
      <c r="H4" s="121"/>
      <c r="I4" s="121"/>
      <c r="J4" s="121"/>
      <c r="K4" s="121"/>
      <c r="L4" s="121"/>
      <c r="M4" s="121"/>
      <c r="N4" s="121"/>
      <c r="O4" s="121"/>
      <c r="P4" s="121"/>
      <c r="Q4" s="121"/>
      <c r="R4" s="121"/>
      <c r="S4" s="121"/>
      <c r="T4" s="121"/>
      <c r="U4" s="140"/>
    </row>
    <row r="5" spans="1:24" ht="7.5" customHeight="1" x14ac:dyDescent="0.25">
      <c r="A5" s="44"/>
      <c r="B5" s="128"/>
      <c r="C5" s="128"/>
      <c r="D5" s="128"/>
      <c r="E5" s="128"/>
      <c r="F5" s="128"/>
      <c r="G5" s="128"/>
      <c r="H5" s="128"/>
      <c r="I5" s="128"/>
      <c r="J5" s="128"/>
      <c r="K5" s="128"/>
      <c r="L5" s="128"/>
      <c r="M5" s="128"/>
      <c r="N5" s="128"/>
      <c r="O5" s="128"/>
      <c r="P5" s="128"/>
      <c r="Q5" s="128"/>
      <c r="R5" s="128"/>
      <c r="S5" s="128"/>
      <c r="T5" s="128"/>
      <c r="U5" s="35"/>
    </row>
    <row r="6" spans="1:24" ht="60" customHeight="1" x14ac:dyDescent="0.25">
      <c r="A6" s="63"/>
      <c r="B6" s="106" t="s">
        <v>165</v>
      </c>
      <c r="C6" s="106"/>
      <c r="D6" s="106"/>
      <c r="E6" s="122"/>
      <c r="F6" s="122"/>
      <c r="G6" s="122"/>
      <c r="H6" s="122"/>
      <c r="I6" s="122"/>
      <c r="J6" s="122"/>
      <c r="K6" s="122"/>
      <c r="L6" s="122"/>
      <c r="M6" s="122"/>
      <c r="N6" s="122"/>
      <c r="O6" s="122"/>
      <c r="P6" s="122"/>
      <c r="Q6" s="122"/>
      <c r="R6" s="122"/>
      <c r="S6" s="122"/>
      <c r="T6" s="122"/>
      <c r="U6" s="140" t="s">
        <v>178</v>
      </c>
    </row>
    <row r="7" spans="1:24" ht="7.5" customHeight="1" x14ac:dyDescent="0.25">
      <c r="A7" s="36"/>
      <c r="B7" s="36"/>
      <c r="C7" s="36"/>
      <c r="D7" s="36"/>
      <c r="E7" s="36"/>
      <c r="F7" s="36"/>
      <c r="G7" s="36"/>
      <c r="H7" s="36"/>
      <c r="I7" s="36"/>
      <c r="J7" s="36"/>
      <c r="K7" s="36"/>
      <c r="L7" s="36"/>
      <c r="M7" s="36"/>
      <c r="N7" s="36"/>
      <c r="O7" s="36"/>
      <c r="P7" s="36"/>
      <c r="Q7" s="36"/>
      <c r="R7" s="36"/>
      <c r="S7" s="36"/>
      <c r="T7" s="36"/>
      <c r="U7" s="35"/>
    </row>
    <row r="8" spans="1:24" ht="17.100000000000001" customHeight="1" x14ac:dyDescent="0.25">
      <c r="A8" s="63"/>
      <c r="B8" s="106" t="s">
        <v>197</v>
      </c>
      <c r="C8" s="106"/>
      <c r="D8" s="106"/>
      <c r="E8" s="106"/>
      <c r="F8" s="106"/>
      <c r="G8" s="106"/>
      <c r="H8" s="106"/>
      <c r="I8" s="106"/>
      <c r="J8" s="106"/>
      <c r="K8" s="106"/>
      <c r="L8" s="106"/>
      <c r="M8" s="106"/>
      <c r="N8" s="106"/>
      <c r="O8" s="106"/>
      <c r="P8" s="124"/>
      <c r="Q8" s="124"/>
      <c r="R8" s="124"/>
      <c r="S8" s="124"/>
      <c r="T8" s="124"/>
      <c r="U8" s="35"/>
      <c r="V8" s="35"/>
      <c r="W8" s="35"/>
      <c r="X8" s="35"/>
    </row>
    <row r="9" spans="1:24" ht="16.5" customHeight="1" x14ac:dyDescent="0.25">
      <c r="B9" s="119" t="s">
        <v>211</v>
      </c>
      <c r="C9" s="119"/>
      <c r="D9" s="119"/>
      <c r="E9" s="119"/>
      <c r="F9" s="119"/>
      <c r="G9" s="119"/>
      <c r="H9" s="119"/>
      <c r="I9" s="119"/>
      <c r="J9" s="119"/>
      <c r="K9" s="119"/>
      <c r="L9" s="119"/>
      <c r="M9" s="119"/>
      <c r="N9" s="119"/>
      <c r="O9" s="119"/>
      <c r="P9" s="119"/>
      <c r="Q9" s="119"/>
      <c r="R9" s="119"/>
      <c r="S9" s="119"/>
      <c r="T9" s="119"/>
    </row>
    <row r="10" spans="1:24" ht="21.75" customHeight="1" x14ac:dyDescent="0.25">
      <c r="B10" s="106" t="s">
        <v>180</v>
      </c>
      <c r="C10" s="106"/>
      <c r="D10" s="106"/>
      <c r="E10" s="106"/>
      <c r="F10" s="106"/>
      <c r="G10" s="106"/>
      <c r="H10" s="106"/>
      <c r="I10" s="106"/>
      <c r="J10" s="106"/>
      <c r="K10" s="106"/>
      <c r="L10" s="106"/>
      <c r="M10" s="106"/>
      <c r="N10" s="106"/>
      <c r="O10" s="106"/>
      <c r="P10" s="124"/>
      <c r="Q10" s="124"/>
      <c r="R10" s="124"/>
      <c r="S10" s="124"/>
      <c r="T10" s="124"/>
      <c r="U10" s="140" t="s">
        <v>178</v>
      </c>
    </row>
    <row r="11" spans="1:24" ht="19.5" customHeight="1" x14ac:dyDescent="0.25">
      <c r="B11" s="119" t="s">
        <v>239</v>
      </c>
      <c r="C11" s="119"/>
      <c r="D11" s="119"/>
      <c r="E11" s="119"/>
      <c r="F11" s="119"/>
      <c r="G11" s="119"/>
      <c r="H11" s="119"/>
      <c r="I11" s="119"/>
      <c r="J11" s="119"/>
      <c r="K11" s="119"/>
      <c r="L11" s="119"/>
      <c r="M11" s="119"/>
      <c r="N11" s="119"/>
      <c r="O11" s="119"/>
      <c r="P11" s="119"/>
      <c r="Q11" s="119"/>
      <c r="R11" s="119"/>
      <c r="S11" s="119"/>
      <c r="T11" s="119"/>
      <c r="U11" s="35"/>
    </row>
    <row r="12" spans="1:24" ht="15" customHeight="1" x14ac:dyDescent="0.25">
      <c r="A12" s="121" t="s">
        <v>198</v>
      </c>
      <c r="B12" s="121"/>
      <c r="C12" s="121"/>
      <c r="D12" s="121"/>
      <c r="E12" s="121"/>
      <c r="F12" s="121"/>
      <c r="G12" s="121"/>
      <c r="H12" s="121"/>
      <c r="I12" s="121"/>
      <c r="J12" s="121"/>
      <c r="K12" s="121"/>
      <c r="L12" s="121"/>
      <c r="M12" s="121"/>
      <c r="N12" s="121"/>
      <c r="O12" s="121"/>
      <c r="P12" s="121"/>
      <c r="Q12" s="121"/>
      <c r="R12" s="121"/>
      <c r="S12" s="121"/>
      <c r="T12" s="121"/>
      <c r="U12" s="35"/>
    </row>
    <row r="13" spans="1:24" s="37" customFormat="1" ht="6.95" customHeight="1" x14ac:dyDescent="0.25">
      <c r="U13" s="35"/>
    </row>
    <row r="14" spans="1:24" s="37" customFormat="1" ht="6.95" customHeight="1" x14ac:dyDescent="0.25">
      <c r="U14" s="35"/>
    </row>
    <row r="15" spans="1:24" s="37" customFormat="1" ht="24" customHeight="1" x14ac:dyDescent="0.25">
      <c r="A15" s="127" t="s">
        <v>199</v>
      </c>
      <c r="B15" s="127"/>
      <c r="C15" s="127"/>
      <c r="D15" s="127"/>
      <c r="E15" s="127"/>
      <c r="F15" s="127"/>
      <c r="G15" s="127"/>
      <c r="H15" s="127"/>
      <c r="I15" s="127"/>
      <c r="J15" s="127"/>
      <c r="K15" s="127"/>
      <c r="L15" s="127"/>
      <c r="M15" s="127"/>
      <c r="N15" s="127"/>
      <c r="O15" s="127"/>
      <c r="P15" s="127"/>
      <c r="Q15" s="127"/>
      <c r="R15" s="127"/>
      <c r="S15" s="127"/>
      <c r="T15" s="127"/>
      <c r="U15" s="35"/>
    </row>
    <row r="16" spans="1:24" s="39" customFormat="1" ht="12.95" customHeight="1" x14ac:dyDescent="0.25">
      <c r="A16" s="123" t="s">
        <v>200</v>
      </c>
      <c r="B16" s="123"/>
      <c r="C16" s="123"/>
      <c r="D16" s="123"/>
      <c r="E16" s="123"/>
      <c r="F16" s="123"/>
      <c r="G16" s="123"/>
      <c r="H16" s="123"/>
      <c r="I16" s="123"/>
      <c r="J16" s="123"/>
      <c r="K16" s="123"/>
      <c r="L16" s="123"/>
      <c r="M16" s="123"/>
      <c r="N16" s="123"/>
      <c r="O16" s="123"/>
      <c r="P16" s="123"/>
      <c r="Q16" s="123"/>
      <c r="R16" s="123"/>
      <c r="S16" s="123"/>
      <c r="T16" s="123"/>
      <c r="U16" s="140" t="s">
        <v>178</v>
      </c>
      <c r="V16" s="38"/>
    </row>
    <row r="17" spans="1:34" s="37" customFormat="1" ht="6.95" customHeight="1" x14ac:dyDescent="0.25">
      <c r="U17" s="35"/>
    </row>
    <row r="18" spans="1:34" ht="69" customHeight="1" x14ac:dyDescent="0.25">
      <c r="A18" s="63"/>
      <c r="B18" s="118" t="s">
        <v>201</v>
      </c>
      <c r="C18" s="118"/>
      <c r="D18" s="118"/>
      <c r="E18" s="118"/>
      <c r="F18" s="118"/>
      <c r="G18" s="118"/>
      <c r="H18" s="118"/>
      <c r="I18" s="118"/>
      <c r="J18" s="118"/>
      <c r="K18" s="118"/>
      <c r="L18" s="118"/>
      <c r="M18" s="118"/>
      <c r="N18" s="118"/>
      <c r="O18" s="118"/>
      <c r="P18" s="118"/>
      <c r="Q18" s="118"/>
      <c r="R18" s="118"/>
      <c r="S18" s="118"/>
      <c r="T18" s="118"/>
      <c r="U18" s="35"/>
      <c r="V18" s="11"/>
      <c r="W18" s="11"/>
      <c r="X18" s="11"/>
      <c r="Y18" s="11"/>
      <c r="Z18" s="11"/>
      <c r="AA18" s="11"/>
      <c r="AB18" s="11"/>
      <c r="AC18" s="11"/>
      <c r="AD18" s="11"/>
      <c r="AE18" s="11"/>
      <c r="AF18" s="11"/>
      <c r="AG18" s="11"/>
      <c r="AH18" s="11"/>
    </row>
    <row r="19" spans="1:34" ht="21.95" customHeight="1" x14ac:dyDescent="0.25">
      <c r="A19" s="63"/>
      <c r="C19" s="106" t="s">
        <v>190</v>
      </c>
      <c r="D19" s="106"/>
      <c r="E19" s="106"/>
      <c r="F19" s="106"/>
      <c r="G19" s="106"/>
      <c r="H19" s="106"/>
      <c r="I19" s="106"/>
      <c r="J19" s="106"/>
      <c r="K19" s="106"/>
      <c r="L19" s="106"/>
      <c r="M19" s="42"/>
      <c r="N19" s="106" t="str">
        <f>IF($P$10="ja","Bedrag EXCL. btw","Bedrag INCL. btw")</f>
        <v>Bedrag INCL. btw</v>
      </c>
      <c r="O19" s="106"/>
      <c r="P19" s="106"/>
      <c r="Q19" s="106"/>
      <c r="R19" s="106"/>
      <c r="S19" s="106"/>
      <c r="T19" s="106"/>
      <c r="U19" s="35"/>
      <c r="V19" s="11"/>
      <c r="W19" s="11"/>
      <c r="X19" s="11"/>
      <c r="Y19" s="11"/>
      <c r="Z19" s="11"/>
      <c r="AA19" s="11"/>
      <c r="AB19" s="11"/>
      <c r="AC19" s="11"/>
      <c r="AD19" s="11"/>
      <c r="AE19" s="11"/>
      <c r="AF19" s="11"/>
      <c r="AG19" s="11"/>
      <c r="AH19" s="11"/>
    </row>
    <row r="20" spans="1:34" s="48" customFormat="1" ht="21.95" customHeight="1" x14ac:dyDescent="0.25">
      <c r="A20" s="63"/>
      <c r="B20" s="62" t="s">
        <v>184</v>
      </c>
      <c r="C20" s="110"/>
      <c r="D20" s="110"/>
      <c r="E20" s="110"/>
      <c r="F20" s="110"/>
      <c r="G20" s="110"/>
      <c r="H20" s="110"/>
      <c r="I20" s="110"/>
      <c r="J20" s="110"/>
      <c r="K20" s="110"/>
      <c r="L20" s="110"/>
      <c r="M20" s="42"/>
      <c r="N20" s="111"/>
      <c r="O20" s="111"/>
      <c r="P20" s="111"/>
      <c r="Q20" s="111"/>
      <c r="R20" s="111"/>
      <c r="S20" s="106" t="s">
        <v>0</v>
      </c>
      <c r="T20" s="106"/>
      <c r="U20" s="141"/>
      <c r="V20" s="47"/>
      <c r="W20" s="47"/>
      <c r="X20" s="47"/>
      <c r="Y20" s="47"/>
      <c r="Z20" s="47"/>
      <c r="AA20" s="47"/>
      <c r="AB20" s="47"/>
      <c r="AC20" s="47"/>
      <c r="AD20" s="47"/>
      <c r="AE20" s="47"/>
      <c r="AF20" s="47"/>
      <c r="AG20" s="47"/>
      <c r="AH20" s="47"/>
    </row>
    <row r="21" spans="1:34" s="48" customFormat="1" ht="21.95" customHeight="1" x14ac:dyDescent="0.25">
      <c r="A21" s="63"/>
      <c r="B21" s="62" t="s">
        <v>185</v>
      </c>
      <c r="C21" s="110"/>
      <c r="D21" s="110"/>
      <c r="E21" s="110"/>
      <c r="F21" s="110"/>
      <c r="G21" s="110"/>
      <c r="H21" s="110"/>
      <c r="I21" s="110"/>
      <c r="J21" s="110"/>
      <c r="K21" s="110"/>
      <c r="L21" s="110"/>
      <c r="M21" s="42"/>
      <c r="N21" s="111"/>
      <c r="O21" s="111"/>
      <c r="P21" s="111"/>
      <c r="Q21" s="111"/>
      <c r="R21" s="111"/>
      <c r="S21" s="106" t="s">
        <v>0</v>
      </c>
      <c r="T21" s="106"/>
      <c r="U21" s="141"/>
      <c r="V21" s="47"/>
      <c r="W21" s="47"/>
      <c r="X21" s="47"/>
      <c r="Y21" s="47"/>
      <c r="Z21" s="47"/>
      <c r="AA21" s="47"/>
      <c r="AB21" s="47"/>
      <c r="AC21" s="47"/>
      <c r="AD21" s="47"/>
      <c r="AE21" s="47"/>
      <c r="AF21" s="47"/>
      <c r="AG21" s="47"/>
      <c r="AH21" s="47"/>
    </row>
    <row r="22" spans="1:34" s="48" customFormat="1" ht="21.95" customHeight="1" x14ac:dyDescent="0.25">
      <c r="A22" s="63"/>
      <c r="B22" s="62" t="s">
        <v>186</v>
      </c>
      <c r="C22" s="110"/>
      <c r="D22" s="110"/>
      <c r="E22" s="110"/>
      <c r="F22" s="110"/>
      <c r="G22" s="110"/>
      <c r="H22" s="110"/>
      <c r="I22" s="110"/>
      <c r="J22" s="110"/>
      <c r="K22" s="110"/>
      <c r="L22" s="110"/>
      <c r="M22" s="42"/>
      <c r="N22" s="111"/>
      <c r="O22" s="111"/>
      <c r="P22" s="111"/>
      <c r="Q22" s="111"/>
      <c r="R22" s="111"/>
      <c r="S22" s="106" t="s">
        <v>0</v>
      </c>
      <c r="T22" s="106"/>
      <c r="U22" s="141"/>
      <c r="V22" s="47"/>
      <c r="W22" s="47"/>
      <c r="X22" s="47"/>
      <c r="Y22" s="47"/>
      <c r="Z22" s="47"/>
      <c r="AA22" s="47"/>
      <c r="AB22" s="47"/>
      <c r="AC22" s="47"/>
      <c r="AD22" s="47"/>
      <c r="AE22" s="47"/>
      <c r="AF22" s="47"/>
      <c r="AG22" s="47"/>
      <c r="AH22" s="47"/>
    </row>
    <row r="23" spans="1:34" s="48" customFormat="1" ht="21.95" customHeight="1" x14ac:dyDescent="0.25">
      <c r="A23" s="63"/>
      <c r="B23" s="62" t="s">
        <v>187</v>
      </c>
      <c r="C23" s="110"/>
      <c r="D23" s="110"/>
      <c r="E23" s="110"/>
      <c r="F23" s="110"/>
      <c r="G23" s="110"/>
      <c r="H23" s="110"/>
      <c r="I23" s="110"/>
      <c r="J23" s="110"/>
      <c r="K23" s="110"/>
      <c r="L23" s="110"/>
      <c r="M23" s="42"/>
      <c r="N23" s="111"/>
      <c r="O23" s="111"/>
      <c r="P23" s="111"/>
      <c r="Q23" s="111"/>
      <c r="R23" s="111"/>
      <c r="S23" s="106" t="s">
        <v>0</v>
      </c>
      <c r="T23" s="106"/>
      <c r="U23" s="141"/>
      <c r="V23" s="47"/>
      <c r="W23" s="47"/>
      <c r="X23" s="47"/>
      <c r="Y23" s="47"/>
      <c r="Z23" s="47"/>
      <c r="AA23" s="47"/>
      <c r="AB23" s="47"/>
      <c r="AC23" s="47"/>
      <c r="AD23" s="47"/>
      <c r="AE23" s="47"/>
      <c r="AF23" s="47"/>
      <c r="AG23" s="47"/>
      <c r="AH23" s="47"/>
    </row>
    <row r="24" spans="1:34" s="48" customFormat="1" ht="21.95" customHeight="1" x14ac:dyDescent="0.25">
      <c r="A24" s="63"/>
      <c r="B24" s="62" t="s">
        <v>188</v>
      </c>
      <c r="C24" s="110"/>
      <c r="D24" s="110"/>
      <c r="E24" s="110"/>
      <c r="F24" s="110"/>
      <c r="G24" s="110"/>
      <c r="H24" s="110"/>
      <c r="I24" s="110"/>
      <c r="J24" s="110"/>
      <c r="K24" s="110"/>
      <c r="L24" s="110"/>
      <c r="M24" s="42"/>
      <c r="N24" s="111"/>
      <c r="O24" s="111"/>
      <c r="P24" s="111"/>
      <c r="Q24" s="111"/>
      <c r="R24" s="111"/>
      <c r="S24" s="106" t="s">
        <v>0</v>
      </c>
      <c r="T24" s="106"/>
      <c r="U24" s="141"/>
      <c r="V24" s="47"/>
      <c r="W24" s="47"/>
      <c r="X24" s="47"/>
      <c r="Y24" s="47"/>
      <c r="Z24" s="47"/>
      <c r="AA24" s="47"/>
      <c r="AB24" s="47"/>
      <c r="AC24" s="47"/>
      <c r="AD24" s="47"/>
      <c r="AE24" s="47"/>
      <c r="AF24" s="47"/>
      <c r="AG24" s="47"/>
      <c r="AH24" s="47"/>
    </row>
    <row r="25" spans="1:34" s="48" customFormat="1" ht="21.95" customHeight="1" x14ac:dyDescent="0.25">
      <c r="A25" s="63"/>
      <c r="B25" s="62" t="s">
        <v>189</v>
      </c>
      <c r="C25" s="110"/>
      <c r="D25" s="110"/>
      <c r="E25" s="110"/>
      <c r="F25" s="110"/>
      <c r="G25" s="110"/>
      <c r="H25" s="110"/>
      <c r="I25" s="110"/>
      <c r="J25" s="110"/>
      <c r="K25" s="110"/>
      <c r="L25" s="110"/>
      <c r="M25" s="42"/>
      <c r="N25" s="111"/>
      <c r="O25" s="111"/>
      <c r="P25" s="111"/>
      <c r="Q25" s="111"/>
      <c r="R25" s="111"/>
      <c r="S25" s="106" t="s">
        <v>0</v>
      </c>
      <c r="T25" s="106"/>
      <c r="U25" s="141"/>
      <c r="V25" s="47"/>
      <c r="W25" s="47"/>
      <c r="X25" s="47"/>
      <c r="Y25" s="47"/>
      <c r="Z25" s="47"/>
      <c r="AA25" s="47"/>
      <c r="AB25" s="47"/>
      <c r="AC25" s="47"/>
      <c r="AD25" s="47"/>
      <c r="AE25" s="47"/>
      <c r="AF25" s="47"/>
      <c r="AG25" s="47"/>
      <c r="AH25" s="47"/>
    </row>
    <row r="26" spans="1:34" s="48" customFormat="1" ht="21.95" customHeight="1" x14ac:dyDescent="0.25">
      <c r="A26" s="63"/>
      <c r="B26" s="62" t="s">
        <v>191</v>
      </c>
      <c r="C26" s="110"/>
      <c r="D26" s="110"/>
      <c r="E26" s="110"/>
      <c r="F26" s="110"/>
      <c r="G26" s="110"/>
      <c r="H26" s="110"/>
      <c r="I26" s="110"/>
      <c r="J26" s="110"/>
      <c r="K26" s="110"/>
      <c r="L26" s="110"/>
      <c r="M26" s="42"/>
      <c r="N26" s="111"/>
      <c r="O26" s="111"/>
      <c r="P26" s="111"/>
      <c r="Q26" s="111"/>
      <c r="R26" s="111"/>
      <c r="S26" s="106" t="s">
        <v>0</v>
      </c>
      <c r="T26" s="106"/>
      <c r="U26" s="141"/>
      <c r="V26" s="47"/>
      <c r="W26" s="47"/>
      <c r="X26" s="47"/>
      <c r="Y26" s="47"/>
      <c r="Z26" s="47"/>
      <c r="AA26" s="47"/>
      <c r="AB26" s="47"/>
      <c r="AC26" s="47"/>
      <c r="AD26" s="47"/>
      <c r="AE26" s="47"/>
      <c r="AF26" s="47"/>
      <c r="AG26" s="47"/>
      <c r="AH26" s="47"/>
    </row>
    <row r="27" spans="1:34" s="48" customFormat="1" ht="21.95" customHeight="1" x14ac:dyDescent="0.25">
      <c r="A27" s="63"/>
      <c r="B27" s="62" t="s">
        <v>192</v>
      </c>
      <c r="C27" s="110"/>
      <c r="D27" s="110"/>
      <c r="E27" s="110"/>
      <c r="F27" s="110"/>
      <c r="G27" s="110"/>
      <c r="H27" s="110"/>
      <c r="I27" s="110"/>
      <c r="J27" s="110"/>
      <c r="K27" s="110"/>
      <c r="L27" s="110"/>
      <c r="M27" s="42"/>
      <c r="N27" s="111"/>
      <c r="O27" s="111"/>
      <c r="P27" s="111"/>
      <c r="Q27" s="111"/>
      <c r="R27" s="111"/>
      <c r="S27" s="106" t="s">
        <v>0</v>
      </c>
      <c r="T27" s="106"/>
      <c r="U27" s="141"/>
      <c r="V27" s="47"/>
      <c r="W27" s="47"/>
      <c r="X27" s="47"/>
      <c r="Y27" s="47"/>
      <c r="Z27" s="47"/>
      <c r="AA27" s="47"/>
      <c r="AB27" s="47"/>
      <c r="AC27" s="47"/>
      <c r="AD27" s="47"/>
      <c r="AE27" s="47"/>
      <c r="AF27" s="47"/>
      <c r="AG27" s="47"/>
      <c r="AH27" s="47"/>
    </row>
    <row r="28" spans="1:34" s="48" customFormat="1" ht="21.95" customHeight="1" x14ac:dyDescent="0.25">
      <c r="A28" s="63"/>
      <c r="B28" s="62" t="s">
        <v>193</v>
      </c>
      <c r="C28" s="110"/>
      <c r="D28" s="110"/>
      <c r="E28" s="110"/>
      <c r="F28" s="110"/>
      <c r="G28" s="110"/>
      <c r="H28" s="110"/>
      <c r="I28" s="110"/>
      <c r="J28" s="110"/>
      <c r="K28" s="110"/>
      <c r="L28" s="110"/>
      <c r="M28" s="42"/>
      <c r="N28" s="111"/>
      <c r="O28" s="111"/>
      <c r="P28" s="111"/>
      <c r="Q28" s="111"/>
      <c r="R28" s="111"/>
      <c r="S28" s="106" t="s">
        <v>0</v>
      </c>
      <c r="T28" s="106"/>
      <c r="U28" s="141"/>
      <c r="V28" s="47"/>
      <c r="W28" s="47"/>
      <c r="X28" s="47"/>
      <c r="Y28" s="47"/>
      <c r="Z28" s="47"/>
      <c r="AA28" s="47"/>
      <c r="AB28" s="47"/>
      <c r="AC28" s="47"/>
      <c r="AD28" s="47"/>
      <c r="AE28" s="47"/>
      <c r="AF28" s="47"/>
      <c r="AG28" s="47"/>
      <c r="AH28" s="47"/>
    </row>
    <row r="29" spans="1:34" s="48" customFormat="1" ht="21.95" customHeight="1" x14ac:dyDescent="0.25">
      <c r="A29" s="63"/>
      <c r="B29" s="62" t="s">
        <v>194</v>
      </c>
      <c r="C29" s="110"/>
      <c r="D29" s="110"/>
      <c r="E29" s="110"/>
      <c r="F29" s="110"/>
      <c r="G29" s="110"/>
      <c r="H29" s="110"/>
      <c r="I29" s="110"/>
      <c r="J29" s="110"/>
      <c r="K29" s="110"/>
      <c r="L29" s="110"/>
      <c r="M29" s="42"/>
      <c r="N29" s="111"/>
      <c r="O29" s="111"/>
      <c r="P29" s="111"/>
      <c r="Q29" s="111"/>
      <c r="R29" s="111"/>
      <c r="S29" s="106" t="s">
        <v>0</v>
      </c>
      <c r="T29" s="106"/>
      <c r="U29" s="141"/>
      <c r="V29" s="47"/>
      <c r="W29" s="47"/>
      <c r="X29" s="47"/>
      <c r="Y29" s="47"/>
      <c r="Z29" s="47"/>
      <c r="AA29" s="47"/>
      <c r="AB29" s="47"/>
      <c r="AC29" s="47"/>
      <c r="AD29" s="47"/>
      <c r="AE29" s="47"/>
      <c r="AF29" s="47"/>
      <c r="AG29" s="47"/>
      <c r="AH29" s="47"/>
    </row>
    <row r="30" spans="1:34" ht="11.45" customHeight="1" x14ac:dyDescent="0.25">
      <c r="A30" s="63"/>
      <c r="B30" s="63"/>
      <c r="C30" s="63"/>
      <c r="D30" s="63"/>
      <c r="E30" s="63"/>
      <c r="F30" s="63"/>
      <c r="G30" s="63"/>
      <c r="H30" s="63"/>
      <c r="I30" s="63"/>
      <c r="J30" s="63"/>
      <c r="K30" s="63"/>
      <c r="L30" s="63"/>
      <c r="M30" s="63"/>
      <c r="N30" s="63"/>
      <c r="O30" s="63"/>
      <c r="P30" s="63"/>
      <c r="Q30" s="63"/>
      <c r="R30" s="63"/>
      <c r="S30" s="63"/>
      <c r="T30" s="63"/>
      <c r="U30" s="35"/>
      <c r="V30" s="11"/>
      <c r="W30" s="11"/>
      <c r="X30" s="11"/>
      <c r="Y30" s="11"/>
      <c r="Z30" s="11"/>
      <c r="AA30" s="11"/>
      <c r="AB30" s="11"/>
      <c r="AC30" s="11"/>
      <c r="AD30" s="11"/>
      <c r="AE30" s="11"/>
      <c r="AF30" s="11"/>
      <c r="AG30" s="11"/>
      <c r="AH30" s="11"/>
    </row>
    <row r="31" spans="1:34" ht="11.45" customHeight="1" thickBot="1" x14ac:dyDescent="0.3">
      <c r="A31" s="63"/>
      <c r="B31" s="63"/>
      <c r="C31" s="63"/>
      <c r="D31" s="63"/>
      <c r="E31" s="63"/>
      <c r="F31" s="63"/>
      <c r="G31" s="63"/>
      <c r="H31" s="63"/>
      <c r="I31" s="63"/>
      <c r="J31" s="63"/>
      <c r="K31" s="63"/>
      <c r="L31" s="63"/>
      <c r="M31" s="63"/>
      <c r="N31" s="63"/>
      <c r="O31" s="63"/>
      <c r="P31" s="63"/>
      <c r="Q31" s="63"/>
      <c r="R31" s="63"/>
      <c r="S31" s="63"/>
      <c r="T31" s="63"/>
      <c r="U31" s="35"/>
      <c r="V31" s="11"/>
      <c r="W31" s="11"/>
      <c r="X31" s="11"/>
      <c r="Y31" s="11"/>
      <c r="Z31" s="11"/>
      <c r="AA31" s="11"/>
      <c r="AB31" s="11"/>
      <c r="AC31" s="11"/>
      <c r="AD31" s="11"/>
      <c r="AE31" s="11"/>
      <c r="AF31" s="11"/>
      <c r="AG31" s="11"/>
      <c r="AH31" s="11"/>
    </row>
    <row r="32" spans="1:34" ht="21.95" customHeight="1" thickBot="1" x14ac:dyDescent="0.3">
      <c r="A32" s="63"/>
      <c r="B32" s="106" t="s">
        <v>202</v>
      </c>
      <c r="C32" s="106"/>
      <c r="D32" s="106"/>
      <c r="E32" s="106"/>
      <c r="F32" s="106"/>
      <c r="G32" s="106"/>
      <c r="H32" s="106"/>
      <c r="I32" s="106"/>
      <c r="J32" s="106"/>
      <c r="K32" s="106"/>
      <c r="L32" s="106"/>
      <c r="M32" s="106"/>
      <c r="N32" s="112">
        <f>SUM(N20:R29)</f>
        <v>0</v>
      </c>
      <c r="O32" s="113"/>
      <c r="P32" s="113"/>
      <c r="Q32" s="113"/>
      <c r="R32" s="114"/>
      <c r="S32" s="106" t="s">
        <v>0</v>
      </c>
      <c r="T32" s="106"/>
      <c r="U32" s="35"/>
      <c r="V32" s="11"/>
      <c r="W32" s="11"/>
      <c r="X32" s="11"/>
      <c r="Y32" s="11"/>
      <c r="Z32" s="11"/>
      <c r="AA32" s="11"/>
      <c r="AB32" s="11"/>
      <c r="AC32" s="11"/>
      <c r="AD32" s="11"/>
      <c r="AE32" s="11"/>
      <c r="AF32" s="11"/>
      <c r="AG32" s="11"/>
      <c r="AH32" s="11"/>
    </row>
    <row r="33" spans="1:34" ht="9.75" customHeight="1" x14ac:dyDescent="0.25">
      <c r="A33" s="37"/>
      <c r="B33" s="37"/>
      <c r="C33" s="37"/>
      <c r="D33" s="37"/>
      <c r="E33" s="37"/>
      <c r="F33" s="37"/>
      <c r="G33" s="37"/>
      <c r="H33" s="37"/>
      <c r="I33" s="37"/>
      <c r="J33" s="37"/>
      <c r="K33" s="37"/>
      <c r="L33" s="37"/>
      <c r="M33" s="37"/>
      <c r="N33" s="37"/>
      <c r="O33" s="37"/>
      <c r="P33" s="37"/>
      <c r="Q33" s="37"/>
      <c r="R33" s="37"/>
      <c r="S33" s="37"/>
      <c r="T33" s="37"/>
      <c r="U33" s="35"/>
      <c r="V33" s="11"/>
      <c r="W33" s="11"/>
      <c r="X33" s="11"/>
      <c r="Y33" s="11"/>
      <c r="Z33" s="11"/>
      <c r="AA33" s="11"/>
      <c r="AB33" s="11"/>
      <c r="AC33" s="11"/>
      <c r="AD33" s="11"/>
      <c r="AE33" s="11"/>
      <c r="AF33" s="11"/>
      <c r="AG33" s="11"/>
      <c r="AH33" s="11"/>
    </row>
    <row r="34" spans="1:34" s="39" customFormat="1" ht="12.95" customHeight="1" x14ac:dyDescent="0.25">
      <c r="A34" s="123" t="s">
        <v>203</v>
      </c>
      <c r="B34" s="123"/>
      <c r="C34" s="123"/>
      <c r="D34" s="123"/>
      <c r="E34" s="123"/>
      <c r="F34" s="123"/>
      <c r="G34" s="123"/>
      <c r="H34" s="123"/>
      <c r="I34" s="123"/>
      <c r="J34" s="123"/>
      <c r="K34" s="123"/>
      <c r="L34" s="123"/>
      <c r="M34" s="123"/>
      <c r="N34" s="123"/>
      <c r="O34" s="123"/>
      <c r="P34" s="123"/>
      <c r="Q34" s="123"/>
      <c r="R34" s="123"/>
      <c r="S34" s="123"/>
      <c r="T34" s="123"/>
      <c r="U34" s="35"/>
      <c r="V34" s="38"/>
    </row>
    <row r="35" spans="1:34" ht="12.6" customHeight="1" thickBot="1" x14ac:dyDescent="0.3">
      <c r="A35" s="36"/>
      <c r="B35" s="36"/>
      <c r="C35" s="36"/>
      <c r="D35" s="36"/>
      <c r="E35" s="36"/>
      <c r="F35" s="36"/>
      <c r="G35" s="36"/>
      <c r="H35" s="36"/>
      <c r="I35" s="36"/>
      <c r="J35" s="36"/>
      <c r="K35" s="36"/>
      <c r="L35" s="36"/>
      <c r="M35" s="36"/>
      <c r="N35" s="36"/>
      <c r="O35" s="36"/>
      <c r="T35" s="18"/>
      <c r="U35" s="35"/>
    </row>
    <row r="36" spans="1:34" ht="21.95" customHeight="1" thickBot="1" x14ac:dyDescent="0.3">
      <c r="A36" s="63"/>
      <c r="B36" s="106" t="str">
        <f>IF($P$10="ja","Investeringskost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6" s="106"/>
      <c r="D36" s="106"/>
      <c r="E36" s="106"/>
      <c r="F36" s="106"/>
      <c r="G36" s="106"/>
      <c r="H36" s="106"/>
      <c r="I36" s="106"/>
      <c r="J36" s="106"/>
      <c r="K36" s="106"/>
      <c r="L36" s="106"/>
      <c r="M36" s="106"/>
      <c r="N36" s="112">
        <f>N32</f>
        <v>0</v>
      </c>
      <c r="O36" s="113"/>
      <c r="P36" s="113"/>
      <c r="Q36" s="113"/>
      <c r="R36" s="114"/>
      <c r="S36" s="106" t="s">
        <v>0</v>
      </c>
      <c r="T36" s="106"/>
      <c r="V36" s="11"/>
      <c r="W36" s="11"/>
      <c r="X36" s="11"/>
      <c r="Y36" s="11"/>
      <c r="Z36" s="11"/>
      <c r="AA36" s="11"/>
      <c r="AB36" s="11"/>
      <c r="AC36" s="11"/>
      <c r="AD36" s="11"/>
      <c r="AE36" s="11"/>
      <c r="AF36" s="11"/>
      <c r="AG36" s="11"/>
      <c r="AH36" s="11"/>
    </row>
    <row r="37" spans="1:34" ht="21.95" customHeight="1" x14ac:dyDescent="0.25">
      <c r="A37" s="36"/>
      <c r="B37" s="106" t="s">
        <v>183</v>
      </c>
      <c r="C37" s="106"/>
      <c r="D37" s="106"/>
      <c r="E37" s="106"/>
      <c r="F37" s="106"/>
      <c r="G37" s="106"/>
      <c r="H37" s="106"/>
      <c r="I37" s="106"/>
      <c r="J37" s="106"/>
      <c r="K37" s="106"/>
      <c r="L37" s="106"/>
      <c r="M37" s="106"/>
      <c r="N37" s="125"/>
      <c r="O37" s="125"/>
      <c r="P37" s="125"/>
      <c r="Q37" s="125"/>
      <c r="R37" s="125"/>
      <c r="S37" s="106" t="s">
        <v>0</v>
      </c>
      <c r="T37" s="106"/>
      <c r="U37" s="140" t="s">
        <v>178</v>
      </c>
      <c r="V37" s="11"/>
      <c r="W37" s="11"/>
      <c r="X37" s="11"/>
      <c r="Y37" s="11"/>
      <c r="Z37" s="11"/>
      <c r="AA37" s="11"/>
      <c r="AB37" s="11"/>
      <c r="AC37" s="11"/>
      <c r="AD37" s="11"/>
      <c r="AE37" s="11"/>
      <c r="AF37" s="11"/>
      <c r="AG37" s="11"/>
      <c r="AH37" s="11"/>
    </row>
    <row r="38" spans="1:34" ht="21.95" customHeight="1" x14ac:dyDescent="0.25">
      <c r="A38" s="63"/>
      <c r="B38" s="106" t="s">
        <v>181</v>
      </c>
      <c r="C38" s="106"/>
      <c r="D38" s="106"/>
      <c r="E38" s="106"/>
      <c r="F38" s="106"/>
      <c r="G38" s="106"/>
      <c r="H38" s="106"/>
      <c r="I38" s="106"/>
      <c r="J38" s="106"/>
      <c r="K38" s="106"/>
      <c r="L38" s="106"/>
      <c r="M38" s="106"/>
      <c r="N38" s="125"/>
      <c r="O38" s="125"/>
      <c r="P38" s="125"/>
      <c r="Q38" s="125"/>
      <c r="R38" s="125"/>
      <c r="S38" s="106" t="s">
        <v>0</v>
      </c>
      <c r="T38" s="106"/>
      <c r="U38" s="140" t="s">
        <v>178</v>
      </c>
      <c r="V38" s="11"/>
      <c r="W38" s="11"/>
      <c r="X38" s="11"/>
      <c r="Y38" s="11"/>
      <c r="Z38" s="11"/>
      <c r="AA38" s="11"/>
      <c r="AB38" s="11"/>
      <c r="AC38" s="11"/>
      <c r="AD38" s="11"/>
      <c r="AE38" s="11"/>
      <c r="AF38" s="11"/>
      <c r="AG38" s="11"/>
      <c r="AH38" s="11"/>
    </row>
    <row r="39" spans="1:34" ht="21.95" customHeight="1" thickBot="1" x14ac:dyDescent="0.3">
      <c r="A39" s="63"/>
      <c r="B39" s="106" t="s">
        <v>182</v>
      </c>
      <c r="C39" s="106"/>
      <c r="D39" s="106"/>
      <c r="E39" s="106"/>
      <c r="F39" s="106"/>
      <c r="G39" s="106"/>
      <c r="H39" s="106"/>
      <c r="I39" s="106"/>
      <c r="J39" s="106"/>
      <c r="K39" s="106"/>
      <c r="L39" s="106"/>
      <c r="M39" s="106"/>
      <c r="N39" s="125"/>
      <c r="O39" s="125"/>
      <c r="P39" s="125"/>
      <c r="Q39" s="125"/>
      <c r="R39" s="125"/>
      <c r="S39" s="106" t="s">
        <v>0</v>
      </c>
      <c r="T39" s="106"/>
      <c r="U39" s="140" t="s">
        <v>178</v>
      </c>
      <c r="V39" s="11"/>
      <c r="W39" s="11"/>
      <c r="X39" s="11"/>
      <c r="Y39" s="11"/>
      <c r="Z39" s="11"/>
      <c r="AA39" s="11"/>
      <c r="AB39" s="11"/>
      <c r="AC39" s="11"/>
      <c r="AD39" s="11"/>
      <c r="AE39" s="11"/>
      <c r="AF39" s="11"/>
      <c r="AG39" s="11"/>
      <c r="AH39" s="11"/>
    </row>
    <row r="40" spans="1:34" ht="21.95" customHeight="1" thickBot="1" x14ac:dyDescent="0.3">
      <c r="A40" s="63"/>
      <c r="B40" s="106" t="str">
        <f>IF($P$10="ja","Netto-investeringskost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0" s="106"/>
      <c r="D40" s="106"/>
      <c r="E40" s="106"/>
      <c r="F40" s="106"/>
      <c r="G40" s="106"/>
      <c r="H40" s="106"/>
      <c r="I40" s="106"/>
      <c r="J40" s="106"/>
      <c r="K40" s="106"/>
      <c r="L40" s="106"/>
      <c r="M40" s="106"/>
      <c r="N40" s="112">
        <f>N36-N37-N38-N39</f>
        <v>0</v>
      </c>
      <c r="O40" s="113"/>
      <c r="P40" s="113"/>
      <c r="Q40" s="113"/>
      <c r="R40" s="114"/>
      <c r="S40" s="41"/>
      <c r="T40" s="41"/>
      <c r="U40" s="140"/>
      <c r="V40" s="11"/>
      <c r="W40" s="11"/>
      <c r="X40" s="11"/>
      <c r="Y40" s="11"/>
      <c r="Z40" s="11"/>
      <c r="AA40" s="11"/>
      <c r="AB40" s="11"/>
      <c r="AC40" s="11"/>
      <c r="AD40" s="11"/>
      <c r="AE40" s="11"/>
      <c r="AF40" s="11"/>
      <c r="AG40" s="11"/>
      <c r="AH40" s="11"/>
    </row>
    <row r="41" spans="1:34" s="37" customFormat="1" ht="6.95" customHeight="1" x14ac:dyDescent="0.25">
      <c r="U41" s="35"/>
    </row>
    <row r="42" spans="1:34" s="37" customFormat="1" ht="24" customHeight="1" x14ac:dyDescent="0.25">
      <c r="A42" s="127" t="s">
        <v>209</v>
      </c>
      <c r="B42" s="127"/>
      <c r="C42" s="127"/>
      <c r="D42" s="127"/>
      <c r="E42" s="127"/>
      <c r="F42" s="127"/>
      <c r="G42" s="127"/>
      <c r="H42" s="127"/>
      <c r="I42" s="127"/>
      <c r="J42" s="127"/>
      <c r="K42" s="127"/>
      <c r="L42" s="127"/>
      <c r="M42" s="127"/>
      <c r="N42" s="127"/>
      <c r="O42" s="127"/>
      <c r="P42" s="127"/>
      <c r="Q42" s="127"/>
      <c r="R42" s="127"/>
      <c r="S42" s="127"/>
      <c r="T42" s="127"/>
      <c r="U42" s="35"/>
    </row>
    <row r="43" spans="1:34" s="39" customFormat="1" ht="12.95" customHeight="1" x14ac:dyDescent="0.25">
      <c r="A43" s="123" t="s">
        <v>204</v>
      </c>
      <c r="B43" s="123"/>
      <c r="C43" s="123"/>
      <c r="D43" s="123"/>
      <c r="E43" s="123"/>
      <c r="F43" s="123"/>
      <c r="G43" s="123"/>
      <c r="H43" s="123"/>
      <c r="I43" s="123"/>
      <c r="J43" s="123"/>
      <c r="K43" s="123"/>
      <c r="L43" s="123"/>
      <c r="M43" s="123"/>
      <c r="N43" s="123"/>
      <c r="O43" s="123"/>
      <c r="P43" s="123"/>
      <c r="Q43" s="123"/>
      <c r="R43" s="123"/>
      <c r="S43" s="123"/>
      <c r="T43" s="123"/>
      <c r="U43" s="140" t="s">
        <v>178</v>
      </c>
      <c r="V43" s="38"/>
    </row>
    <row r="44" spans="1:34" s="37" customFormat="1" ht="6.95" customHeight="1" x14ac:dyDescent="0.25">
      <c r="U44" s="35"/>
    </row>
    <row r="45" spans="1:34" ht="74.25" customHeight="1" x14ac:dyDescent="0.25">
      <c r="A45" s="63"/>
      <c r="B45" s="118" t="s">
        <v>201</v>
      </c>
      <c r="C45" s="118"/>
      <c r="D45" s="118"/>
      <c r="E45" s="118"/>
      <c r="F45" s="118"/>
      <c r="G45" s="118"/>
      <c r="H45" s="118"/>
      <c r="I45" s="118"/>
      <c r="J45" s="118"/>
      <c r="K45" s="118"/>
      <c r="L45" s="118"/>
      <c r="M45" s="118"/>
      <c r="N45" s="118"/>
      <c r="O45" s="118"/>
      <c r="P45" s="118"/>
      <c r="Q45" s="118"/>
      <c r="R45" s="118"/>
      <c r="S45" s="118"/>
      <c r="T45" s="118"/>
      <c r="U45" s="35"/>
      <c r="V45" s="11"/>
      <c r="W45" s="11"/>
      <c r="X45" s="11"/>
      <c r="Y45" s="11"/>
      <c r="Z45" s="11"/>
      <c r="AA45" s="11"/>
      <c r="AB45" s="11"/>
      <c r="AC45" s="11"/>
      <c r="AD45" s="11"/>
      <c r="AE45" s="11"/>
      <c r="AF45" s="11"/>
      <c r="AG45" s="11"/>
      <c r="AH45" s="11"/>
    </row>
    <row r="46" spans="1:34" ht="21.95" customHeight="1" x14ac:dyDescent="0.25">
      <c r="A46" s="63"/>
      <c r="C46" s="106" t="s">
        <v>190</v>
      </c>
      <c r="D46" s="106"/>
      <c r="E46" s="106"/>
      <c r="F46" s="106"/>
      <c r="G46" s="106"/>
      <c r="H46" s="106"/>
      <c r="I46" s="106"/>
      <c r="J46" s="106"/>
      <c r="K46" s="106"/>
      <c r="L46" s="106"/>
      <c r="M46" s="42"/>
      <c r="N46" s="106" t="str">
        <f>IF($P$10="ja","Bedrag EXCL. btw","Bedrag INCL. btw")</f>
        <v>Bedrag INCL. btw</v>
      </c>
      <c r="O46" s="106"/>
      <c r="P46" s="106"/>
      <c r="Q46" s="106"/>
      <c r="R46" s="106"/>
      <c r="S46" s="106"/>
      <c r="T46" s="106"/>
      <c r="U46" s="35"/>
      <c r="V46" s="11"/>
      <c r="W46" s="11"/>
      <c r="X46" s="11"/>
      <c r="Y46" s="11"/>
      <c r="Z46" s="11"/>
      <c r="AA46" s="11"/>
      <c r="AB46" s="11"/>
      <c r="AC46" s="11"/>
      <c r="AD46" s="11"/>
      <c r="AE46" s="11"/>
      <c r="AF46" s="11"/>
      <c r="AG46" s="11"/>
      <c r="AH46" s="11"/>
    </row>
    <row r="47" spans="1:34" s="48" customFormat="1" ht="21.95" customHeight="1" x14ac:dyDescent="0.25">
      <c r="A47" s="63"/>
      <c r="B47" s="62" t="s">
        <v>184</v>
      </c>
      <c r="C47" s="110"/>
      <c r="D47" s="110"/>
      <c r="E47" s="110"/>
      <c r="F47" s="110"/>
      <c r="G47" s="110"/>
      <c r="H47" s="110"/>
      <c r="I47" s="110"/>
      <c r="J47" s="110"/>
      <c r="K47" s="110"/>
      <c r="L47" s="110"/>
      <c r="M47" s="42"/>
      <c r="N47" s="111"/>
      <c r="O47" s="111"/>
      <c r="P47" s="111"/>
      <c r="Q47" s="111"/>
      <c r="R47" s="111"/>
      <c r="S47" s="106" t="s">
        <v>0</v>
      </c>
      <c r="T47" s="106"/>
      <c r="U47" s="141"/>
      <c r="V47" s="47"/>
      <c r="W47" s="47"/>
      <c r="X47" s="47"/>
      <c r="Y47" s="47"/>
      <c r="Z47" s="47"/>
      <c r="AA47" s="47"/>
      <c r="AB47" s="47"/>
      <c r="AC47" s="47"/>
      <c r="AD47" s="47"/>
      <c r="AE47" s="47"/>
      <c r="AF47" s="47"/>
      <c r="AG47" s="47"/>
      <c r="AH47" s="47"/>
    </row>
    <row r="48" spans="1:34" s="48" customFormat="1" ht="21.95" customHeight="1" x14ac:dyDescent="0.25">
      <c r="A48" s="63"/>
      <c r="B48" s="62" t="s">
        <v>185</v>
      </c>
      <c r="C48" s="110"/>
      <c r="D48" s="110"/>
      <c r="E48" s="110"/>
      <c r="F48" s="110"/>
      <c r="G48" s="110"/>
      <c r="H48" s="110"/>
      <c r="I48" s="110"/>
      <c r="J48" s="110"/>
      <c r="K48" s="110"/>
      <c r="L48" s="110"/>
      <c r="M48" s="42"/>
      <c r="N48" s="111"/>
      <c r="O48" s="111"/>
      <c r="P48" s="111"/>
      <c r="Q48" s="111"/>
      <c r="R48" s="111"/>
      <c r="S48" s="106" t="s">
        <v>0</v>
      </c>
      <c r="T48" s="106"/>
      <c r="U48" s="141"/>
      <c r="V48" s="47"/>
      <c r="W48" s="47"/>
      <c r="X48" s="47"/>
      <c r="Y48" s="47"/>
      <c r="Z48" s="47"/>
      <c r="AA48" s="47"/>
      <c r="AB48" s="47"/>
      <c r="AC48" s="47"/>
      <c r="AD48" s="47"/>
      <c r="AE48" s="47"/>
      <c r="AF48" s="47"/>
      <c r="AG48" s="47"/>
      <c r="AH48" s="47"/>
    </row>
    <row r="49" spans="1:34" s="48" customFormat="1" ht="21.95" customHeight="1" x14ac:dyDescent="0.25">
      <c r="A49" s="63"/>
      <c r="B49" s="62" t="s">
        <v>186</v>
      </c>
      <c r="C49" s="110"/>
      <c r="D49" s="110"/>
      <c r="E49" s="110"/>
      <c r="F49" s="110"/>
      <c r="G49" s="110"/>
      <c r="H49" s="110"/>
      <c r="I49" s="110"/>
      <c r="J49" s="110"/>
      <c r="K49" s="110"/>
      <c r="L49" s="110"/>
      <c r="M49" s="42"/>
      <c r="N49" s="111"/>
      <c r="O49" s="111"/>
      <c r="P49" s="111"/>
      <c r="Q49" s="111"/>
      <c r="R49" s="111"/>
      <c r="S49" s="106" t="s">
        <v>0</v>
      </c>
      <c r="T49" s="106"/>
      <c r="U49" s="141"/>
      <c r="V49" s="47"/>
      <c r="W49" s="47"/>
      <c r="X49" s="47"/>
      <c r="Y49" s="47"/>
      <c r="Z49" s="47"/>
      <c r="AA49" s="47"/>
      <c r="AB49" s="47"/>
      <c r="AC49" s="47"/>
      <c r="AD49" s="47"/>
      <c r="AE49" s="47"/>
      <c r="AF49" s="47"/>
      <c r="AG49" s="47"/>
      <c r="AH49" s="47"/>
    </row>
    <row r="50" spans="1:34" s="48" customFormat="1" ht="21.95" customHeight="1" x14ac:dyDescent="0.25">
      <c r="A50" s="63"/>
      <c r="B50" s="62" t="s">
        <v>187</v>
      </c>
      <c r="C50" s="110"/>
      <c r="D50" s="110"/>
      <c r="E50" s="110"/>
      <c r="F50" s="110"/>
      <c r="G50" s="110"/>
      <c r="H50" s="110"/>
      <c r="I50" s="110"/>
      <c r="J50" s="110"/>
      <c r="K50" s="110"/>
      <c r="L50" s="110"/>
      <c r="M50" s="42"/>
      <c r="N50" s="111"/>
      <c r="O50" s="111"/>
      <c r="P50" s="111"/>
      <c r="Q50" s="111"/>
      <c r="R50" s="111"/>
      <c r="S50" s="106" t="s">
        <v>0</v>
      </c>
      <c r="T50" s="106"/>
      <c r="U50" s="141"/>
      <c r="V50" s="47"/>
      <c r="W50" s="47"/>
      <c r="X50" s="47"/>
      <c r="Y50" s="47"/>
      <c r="Z50" s="47"/>
      <c r="AA50" s="47"/>
      <c r="AB50" s="47"/>
      <c r="AC50" s="47"/>
      <c r="AD50" s="47"/>
      <c r="AE50" s="47"/>
      <c r="AF50" s="47"/>
      <c r="AG50" s="47"/>
      <c r="AH50" s="47"/>
    </row>
    <row r="51" spans="1:34" s="48" customFormat="1" ht="21.95" customHeight="1" x14ac:dyDescent="0.25">
      <c r="A51" s="63"/>
      <c r="B51" s="62" t="s">
        <v>188</v>
      </c>
      <c r="C51" s="110"/>
      <c r="D51" s="110"/>
      <c r="E51" s="110"/>
      <c r="F51" s="110"/>
      <c r="G51" s="110"/>
      <c r="H51" s="110"/>
      <c r="I51" s="110"/>
      <c r="J51" s="110"/>
      <c r="K51" s="110"/>
      <c r="L51" s="110"/>
      <c r="M51" s="42"/>
      <c r="N51" s="111"/>
      <c r="O51" s="111"/>
      <c r="P51" s="111"/>
      <c r="Q51" s="111"/>
      <c r="R51" s="111"/>
      <c r="S51" s="106" t="s">
        <v>0</v>
      </c>
      <c r="T51" s="106"/>
      <c r="U51" s="141"/>
      <c r="V51" s="47"/>
      <c r="W51" s="47"/>
      <c r="X51" s="47"/>
      <c r="Y51" s="47"/>
      <c r="Z51" s="47"/>
      <c r="AA51" s="47"/>
      <c r="AB51" s="47"/>
      <c r="AC51" s="47"/>
      <c r="AD51" s="47"/>
      <c r="AE51" s="47"/>
      <c r="AF51" s="47"/>
      <c r="AG51" s="47"/>
      <c r="AH51" s="47"/>
    </row>
    <row r="52" spans="1:34" s="48" customFormat="1" ht="21.95" customHeight="1" x14ac:dyDescent="0.25">
      <c r="A52" s="63"/>
      <c r="B52" s="62" t="s">
        <v>189</v>
      </c>
      <c r="C52" s="110"/>
      <c r="D52" s="110"/>
      <c r="E52" s="110"/>
      <c r="F52" s="110"/>
      <c r="G52" s="110"/>
      <c r="H52" s="110"/>
      <c r="I52" s="110"/>
      <c r="J52" s="110"/>
      <c r="K52" s="110"/>
      <c r="L52" s="110"/>
      <c r="M52" s="42"/>
      <c r="N52" s="111"/>
      <c r="O52" s="111"/>
      <c r="P52" s="111"/>
      <c r="Q52" s="111"/>
      <c r="R52" s="111"/>
      <c r="S52" s="106" t="s">
        <v>0</v>
      </c>
      <c r="T52" s="106"/>
      <c r="U52" s="141"/>
      <c r="V52" s="47"/>
      <c r="W52" s="47"/>
      <c r="X52" s="47"/>
      <c r="Y52" s="47"/>
      <c r="Z52" s="47"/>
      <c r="AA52" s="47"/>
      <c r="AB52" s="47"/>
      <c r="AC52" s="47"/>
      <c r="AD52" s="47"/>
      <c r="AE52" s="47"/>
      <c r="AF52" s="47"/>
      <c r="AG52" s="47"/>
      <c r="AH52" s="47"/>
    </row>
    <row r="53" spans="1:34" s="48" customFormat="1" ht="21.95" customHeight="1" x14ac:dyDescent="0.25">
      <c r="A53" s="63"/>
      <c r="B53" s="62" t="s">
        <v>191</v>
      </c>
      <c r="C53" s="110"/>
      <c r="D53" s="110"/>
      <c r="E53" s="110"/>
      <c r="F53" s="110"/>
      <c r="G53" s="110"/>
      <c r="H53" s="110"/>
      <c r="I53" s="110"/>
      <c r="J53" s="110"/>
      <c r="K53" s="110"/>
      <c r="L53" s="110"/>
      <c r="M53" s="42"/>
      <c r="N53" s="111"/>
      <c r="O53" s="111"/>
      <c r="P53" s="111"/>
      <c r="Q53" s="111"/>
      <c r="R53" s="111"/>
      <c r="S53" s="106" t="s">
        <v>0</v>
      </c>
      <c r="T53" s="106"/>
      <c r="U53" s="141"/>
      <c r="V53" s="47"/>
      <c r="W53" s="47"/>
      <c r="X53" s="47"/>
      <c r="Y53" s="47"/>
      <c r="Z53" s="47"/>
      <c r="AA53" s="47"/>
      <c r="AB53" s="47"/>
      <c r="AC53" s="47"/>
      <c r="AD53" s="47"/>
      <c r="AE53" s="47"/>
      <c r="AF53" s="47"/>
      <c r="AG53" s="47"/>
      <c r="AH53" s="47"/>
    </row>
    <row r="54" spans="1:34" s="48" customFormat="1" ht="21.95" customHeight="1" x14ac:dyDescent="0.25">
      <c r="A54" s="63"/>
      <c r="B54" s="62" t="s">
        <v>192</v>
      </c>
      <c r="C54" s="110"/>
      <c r="D54" s="110"/>
      <c r="E54" s="110"/>
      <c r="F54" s="110"/>
      <c r="G54" s="110"/>
      <c r="H54" s="110"/>
      <c r="I54" s="110"/>
      <c r="J54" s="110"/>
      <c r="K54" s="110"/>
      <c r="L54" s="110"/>
      <c r="M54" s="42"/>
      <c r="N54" s="111"/>
      <c r="O54" s="111"/>
      <c r="P54" s="111"/>
      <c r="Q54" s="111"/>
      <c r="R54" s="111"/>
      <c r="S54" s="106" t="s">
        <v>0</v>
      </c>
      <c r="T54" s="106"/>
      <c r="U54" s="141"/>
      <c r="V54" s="47"/>
      <c r="W54" s="47"/>
      <c r="X54" s="47"/>
      <c r="Y54" s="47"/>
      <c r="Z54" s="47"/>
      <c r="AA54" s="47"/>
      <c r="AB54" s="47"/>
      <c r="AC54" s="47"/>
      <c r="AD54" s="47"/>
      <c r="AE54" s="47"/>
      <c r="AF54" s="47"/>
      <c r="AG54" s="47"/>
      <c r="AH54" s="47"/>
    </row>
    <row r="55" spans="1:34" s="48" customFormat="1" ht="21.95" customHeight="1" x14ac:dyDescent="0.25">
      <c r="A55" s="63"/>
      <c r="B55" s="62" t="s">
        <v>193</v>
      </c>
      <c r="C55" s="110"/>
      <c r="D55" s="110"/>
      <c r="E55" s="110"/>
      <c r="F55" s="110"/>
      <c r="G55" s="110"/>
      <c r="H55" s="110"/>
      <c r="I55" s="110"/>
      <c r="J55" s="110"/>
      <c r="K55" s="110"/>
      <c r="L55" s="110"/>
      <c r="M55" s="42"/>
      <c r="N55" s="111"/>
      <c r="O55" s="111"/>
      <c r="P55" s="111"/>
      <c r="Q55" s="111"/>
      <c r="R55" s="111"/>
      <c r="S55" s="106" t="s">
        <v>0</v>
      </c>
      <c r="T55" s="106"/>
      <c r="U55" s="141"/>
      <c r="V55" s="47"/>
      <c r="W55" s="47"/>
      <c r="X55" s="47"/>
      <c r="Y55" s="47"/>
      <c r="Z55" s="47"/>
      <c r="AA55" s="47"/>
      <c r="AB55" s="47"/>
      <c r="AC55" s="47"/>
      <c r="AD55" s="47"/>
      <c r="AE55" s="47"/>
      <c r="AF55" s="47"/>
      <c r="AG55" s="47"/>
      <c r="AH55" s="47"/>
    </row>
    <row r="56" spans="1:34" s="48" customFormat="1" ht="21.95" customHeight="1" x14ac:dyDescent="0.25">
      <c r="A56" s="63"/>
      <c r="B56" s="62" t="s">
        <v>194</v>
      </c>
      <c r="C56" s="110"/>
      <c r="D56" s="110"/>
      <c r="E56" s="110"/>
      <c r="F56" s="110"/>
      <c r="G56" s="110"/>
      <c r="H56" s="110"/>
      <c r="I56" s="110"/>
      <c r="J56" s="110"/>
      <c r="K56" s="110"/>
      <c r="L56" s="110"/>
      <c r="M56" s="42"/>
      <c r="N56" s="111"/>
      <c r="O56" s="111"/>
      <c r="P56" s="111"/>
      <c r="Q56" s="111"/>
      <c r="R56" s="111"/>
      <c r="S56" s="106" t="s">
        <v>0</v>
      </c>
      <c r="T56" s="106"/>
      <c r="U56" s="141"/>
      <c r="V56" s="47"/>
      <c r="W56" s="47"/>
      <c r="X56" s="47"/>
      <c r="Y56" s="47"/>
      <c r="Z56" s="47"/>
      <c r="AA56" s="47"/>
      <c r="AB56" s="47"/>
      <c r="AC56" s="47"/>
      <c r="AD56" s="47"/>
      <c r="AE56" s="47"/>
      <c r="AF56" s="47"/>
      <c r="AG56" s="47"/>
      <c r="AH56" s="47"/>
    </row>
    <row r="57" spans="1:34" ht="11.45" customHeight="1" x14ac:dyDescent="0.25">
      <c r="A57" s="63"/>
      <c r="B57" s="63"/>
      <c r="C57" s="63"/>
      <c r="D57" s="63"/>
      <c r="E57" s="63"/>
      <c r="F57" s="63"/>
      <c r="G57" s="63"/>
      <c r="H57" s="63"/>
      <c r="I57" s="63"/>
      <c r="J57" s="63"/>
      <c r="K57" s="63"/>
      <c r="L57" s="63"/>
      <c r="M57" s="63"/>
      <c r="N57" s="63"/>
      <c r="O57" s="63"/>
      <c r="P57" s="63"/>
      <c r="Q57" s="63"/>
      <c r="R57" s="63"/>
      <c r="S57" s="63"/>
      <c r="T57" s="63"/>
      <c r="U57" s="35"/>
      <c r="V57" s="11"/>
      <c r="W57" s="11"/>
      <c r="X57" s="11"/>
      <c r="Y57" s="11"/>
      <c r="Z57" s="11"/>
      <c r="AA57" s="11"/>
      <c r="AB57" s="11"/>
      <c r="AC57" s="11"/>
      <c r="AD57" s="11"/>
      <c r="AE57" s="11"/>
      <c r="AF57" s="11"/>
      <c r="AG57" s="11"/>
      <c r="AH57" s="11"/>
    </row>
    <row r="58" spans="1:34" ht="11.45" customHeight="1" thickBot="1" x14ac:dyDescent="0.3">
      <c r="A58" s="63"/>
      <c r="B58" s="63"/>
      <c r="C58" s="63"/>
      <c r="D58" s="63"/>
      <c r="E58" s="63"/>
      <c r="F58" s="63"/>
      <c r="G58" s="63"/>
      <c r="H58" s="63"/>
      <c r="I58" s="63"/>
      <c r="J58" s="63"/>
      <c r="K58" s="63"/>
      <c r="L58" s="63"/>
      <c r="M58" s="63"/>
      <c r="N58" s="63"/>
      <c r="O58" s="63"/>
      <c r="P58" s="63"/>
      <c r="Q58" s="63"/>
      <c r="R58" s="63"/>
      <c r="S58" s="63"/>
      <c r="T58" s="63"/>
      <c r="U58" s="35"/>
      <c r="V58" s="11"/>
      <c r="W58" s="11"/>
      <c r="X58" s="11"/>
      <c r="Y58" s="11"/>
      <c r="Z58" s="11"/>
      <c r="AA58" s="11"/>
      <c r="AB58" s="11"/>
      <c r="AC58" s="11"/>
      <c r="AD58" s="11"/>
      <c r="AE58" s="11"/>
      <c r="AF58" s="11"/>
      <c r="AG58" s="11"/>
      <c r="AH58" s="11"/>
    </row>
    <row r="59" spans="1:34" ht="21.95" customHeight="1" thickBot="1" x14ac:dyDescent="0.3">
      <c r="A59" s="63"/>
      <c r="B59" s="106" t="s">
        <v>202</v>
      </c>
      <c r="C59" s="106"/>
      <c r="D59" s="106"/>
      <c r="E59" s="106"/>
      <c r="F59" s="106"/>
      <c r="G59" s="106"/>
      <c r="H59" s="106"/>
      <c r="I59" s="106"/>
      <c r="J59" s="106"/>
      <c r="K59" s="106"/>
      <c r="L59" s="106"/>
      <c r="M59" s="106"/>
      <c r="N59" s="112">
        <f>SUM(N47:R56)</f>
        <v>0</v>
      </c>
      <c r="O59" s="113"/>
      <c r="P59" s="113"/>
      <c r="Q59" s="113"/>
      <c r="R59" s="114"/>
      <c r="S59" s="106" t="s">
        <v>0</v>
      </c>
      <c r="T59" s="106"/>
      <c r="U59" s="35"/>
      <c r="V59" s="11"/>
      <c r="W59" s="11"/>
      <c r="X59" s="11"/>
      <c r="Y59" s="11"/>
      <c r="Z59" s="11"/>
      <c r="AA59" s="11"/>
      <c r="AB59" s="11"/>
      <c r="AC59" s="11"/>
      <c r="AD59" s="11"/>
      <c r="AE59" s="11"/>
      <c r="AF59" s="11"/>
      <c r="AG59" s="11"/>
      <c r="AH59" s="11"/>
    </row>
    <row r="60" spans="1:34" ht="9.75" customHeight="1" x14ac:dyDescent="0.25">
      <c r="A60" s="37"/>
      <c r="B60" s="37"/>
      <c r="C60" s="37"/>
      <c r="D60" s="37"/>
      <c r="E60" s="37"/>
      <c r="F60" s="37"/>
      <c r="G60" s="37"/>
      <c r="H60" s="37"/>
      <c r="I60" s="37"/>
      <c r="J60" s="37"/>
      <c r="K60" s="37"/>
      <c r="L60" s="37"/>
      <c r="M60" s="37"/>
      <c r="N60" s="37"/>
      <c r="O60" s="37"/>
      <c r="P60" s="37"/>
      <c r="Q60" s="37"/>
      <c r="R60" s="37"/>
      <c r="S60" s="37"/>
      <c r="T60" s="37"/>
      <c r="U60" s="35"/>
      <c r="V60" s="11"/>
      <c r="W60" s="11"/>
      <c r="X60" s="11"/>
      <c r="Y60" s="11"/>
      <c r="Z60" s="11"/>
      <c r="AA60" s="11"/>
      <c r="AB60" s="11"/>
      <c r="AC60" s="11"/>
      <c r="AD60" s="11"/>
      <c r="AE60" s="11"/>
      <c r="AF60" s="11"/>
      <c r="AG60" s="11"/>
      <c r="AH60" s="11"/>
    </row>
    <row r="61" spans="1:34" s="39" customFormat="1" ht="12.95" customHeight="1" x14ac:dyDescent="0.25">
      <c r="A61" s="123" t="s">
        <v>205</v>
      </c>
      <c r="B61" s="123"/>
      <c r="C61" s="123"/>
      <c r="D61" s="123"/>
      <c r="E61" s="123"/>
      <c r="F61" s="123"/>
      <c r="G61" s="123"/>
      <c r="H61" s="123"/>
      <c r="I61" s="123"/>
      <c r="J61" s="123"/>
      <c r="K61" s="123"/>
      <c r="L61" s="123"/>
      <c r="M61" s="123"/>
      <c r="N61" s="123"/>
      <c r="O61" s="123"/>
      <c r="P61" s="123"/>
      <c r="Q61" s="123"/>
      <c r="R61" s="123"/>
      <c r="S61" s="123"/>
      <c r="T61" s="123"/>
      <c r="U61" s="35"/>
      <c r="V61" s="38"/>
    </row>
    <row r="62" spans="1:34" ht="12.6" customHeight="1" thickBot="1" x14ac:dyDescent="0.3">
      <c r="A62" s="36"/>
      <c r="B62" s="36"/>
      <c r="C62" s="36"/>
      <c r="D62" s="36"/>
      <c r="E62" s="36"/>
      <c r="F62" s="36"/>
      <c r="G62" s="36"/>
      <c r="H62" s="36"/>
      <c r="I62" s="36"/>
      <c r="J62" s="36"/>
      <c r="K62" s="36"/>
      <c r="L62" s="36"/>
      <c r="M62" s="36"/>
      <c r="N62" s="36"/>
      <c r="O62" s="36"/>
      <c r="T62" s="18"/>
      <c r="U62" s="35"/>
    </row>
    <row r="63" spans="1:34" ht="21.95" customHeight="1" thickBot="1" x14ac:dyDescent="0.3">
      <c r="A63" s="63"/>
      <c r="B63" s="106" t="str">
        <f>IF($P$10="ja","Investeringskost EXCL. btw van het onderdeel groene stroom","Investeringskost INCL.btw van het onderdeel groene stroom")</f>
        <v>Investeringskost INCL.btw van het onderdeel groene stroom</v>
      </c>
      <c r="C63" s="106"/>
      <c r="D63" s="106"/>
      <c r="E63" s="106"/>
      <c r="F63" s="106"/>
      <c r="G63" s="106"/>
      <c r="H63" s="106"/>
      <c r="I63" s="106"/>
      <c r="J63" s="106"/>
      <c r="K63" s="106"/>
      <c r="L63" s="106"/>
      <c r="M63" s="106"/>
      <c r="N63" s="112">
        <f>N59</f>
        <v>0</v>
      </c>
      <c r="O63" s="113"/>
      <c r="P63" s="113"/>
      <c r="Q63" s="113"/>
      <c r="R63" s="114"/>
      <c r="S63" s="106" t="s">
        <v>0</v>
      </c>
      <c r="T63" s="106"/>
      <c r="V63" s="11"/>
      <c r="W63" s="11"/>
      <c r="X63" s="11"/>
      <c r="Y63" s="11"/>
      <c r="Z63" s="11"/>
      <c r="AA63" s="11"/>
      <c r="AB63" s="11"/>
      <c r="AC63" s="11"/>
      <c r="AD63" s="11"/>
      <c r="AE63" s="11"/>
      <c r="AF63" s="11"/>
      <c r="AG63" s="11"/>
      <c r="AH63" s="11"/>
    </row>
    <row r="64" spans="1:34" ht="21.95" customHeight="1" x14ac:dyDescent="0.25">
      <c r="A64" s="36"/>
      <c r="B64" s="106" t="s">
        <v>207</v>
      </c>
      <c r="C64" s="106"/>
      <c r="D64" s="106"/>
      <c r="E64" s="106"/>
      <c r="F64" s="106"/>
      <c r="G64" s="106"/>
      <c r="H64" s="106"/>
      <c r="I64" s="106"/>
      <c r="J64" s="106"/>
      <c r="K64" s="106"/>
      <c r="L64" s="106"/>
      <c r="M64" s="106"/>
      <c r="N64" s="125"/>
      <c r="O64" s="125"/>
      <c r="P64" s="125"/>
      <c r="Q64" s="125"/>
      <c r="R64" s="125"/>
      <c r="S64" s="106" t="s">
        <v>0</v>
      </c>
      <c r="T64" s="106"/>
      <c r="U64" s="140" t="s">
        <v>178</v>
      </c>
      <c r="V64" s="11"/>
      <c r="W64" s="11"/>
      <c r="X64" s="11"/>
      <c r="Y64" s="11"/>
      <c r="Z64" s="11"/>
      <c r="AA64" s="11"/>
      <c r="AB64" s="11"/>
      <c r="AC64" s="11"/>
      <c r="AD64" s="11"/>
      <c r="AE64" s="11"/>
      <c r="AF64" s="11"/>
      <c r="AG64" s="11"/>
      <c r="AH64" s="11"/>
    </row>
    <row r="65" spans="1:34" ht="21.95" customHeight="1" x14ac:dyDescent="0.25">
      <c r="A65" s="63"/>
      <c r="B65" s="106" t="s">
        <v>206</v>
      </c>
      <c r="C65" s="106"/>
      <c r="D65" s="106"/>
      <c r="E65" s="106"/>
      <c r="F65" s="106"/>
      <c r="G65" s="106"/>
      <c r="H65" s="106"/>
      <c r="I65" s="106"/>
      <c r="J65" s="106"/>
      <c r="K65" s="106"/>
      <c r="L65" s="106"/>
      <c r="M65" s="106"/>
      <c r="N65" s="125"/>
      <c r="O65" s="125"/>
      <c r="P65" s="125"/>
      <c r="Q65" s="125"/>
      <c r="R65" s="125"/>
      <c r="S65" s="106" t="s">
        <v>0</v>
      </c>
      <c r="T65" s="106"/>
      <c r="U65" s="140" t="s">
        <v>178</v>
      </c>
      <c r="V65" s="11"/>
      <c r="W65" s="11"/>
      <c r="X65" s="11"/>
      <c r="Y65" s="11"/>
      <c r="Z65" s="11"/>
      <c r="AA65" s="11"/>
      <c r="AB65" s="11"/>
      <c r="AC65" s="11"/>
      <c r="AD65" s="11"/>
      <c r="AE65" s="11"/>
      <c r="AF65" s="11"/>
      <c r="AG65" s="11"/>
      <c r="AH65" s="11"/>
    </row>
    <row r="66" spans="1:34" ht="21.95" customHeight="1" thickBot="1" x14ac:dyDescent="0.3">
      <c r="A66" s="63"/>
      <c r="B66" s="106" t="s">
        <v>208</v>
      </c>
      <c r="C66" s="106"/>
      <c r="D66" s="106"/>
      <c r="E66" s="106"/>
      <c r="F66" s="106"/>
      <c r="G66" s="106"/>
      <c r="H66" s="106"/>
      <c r="I66" s="106"/>
      <c r="J66" s="106"/>
      <c r="K66" s="106"/>
      <c r="L66" s="106"/>
      <c r="M66" s="106"/>
      <c r="N66" s="125"/>
      <c r="O66" s="125"/>
      <c r="P66" s="125"/>
      <c r="Q66" s="125"/>
      <c r="R66" s="125"/>
      <c r="S66" s="106" t="s">
        <v>0</v>
      </c>
      <c r="T66" s="106"/>
      <c r="U66" s="140" t="s">
        <v>178</v>
      </c>
      <c r="V66" s="11"/>
      <c r="W66" s="11"/>
      <c r="X66" s="11"/>
      <c r="Y66" s="11"/>
      <c r="Z66" s="11"/>
      <c r="AA66" s="11"/>
      <c r="AB66" s="11"/>
      <c r="AC66" s="11"/>
      <c r="AD66" s="11"/>
      <c r="AE66" s="11"/>
      <c r="AF66" s="11"/>
      <c r="AG66" s="11"/>
      <c r="AH66" s="11"/>
    </row>
    <row r="67" spans="1:34" ht="21.95" customHeight="1" thickBot="1" x14ac:dyDescent="0.3">
      <c r="A67" s="63"/>
      <c r="B67" s="106" t="str">
        <f>IF($P$10="ja","Netto-investeringskost EXCL. btw van het onderdeel groene stroom","Netto-investeringskost INCL. btw van het onderdeel groene stroom")</f>
        <v>Netto-investeringskost INCL. btw van het onderdeel groene stroom</v>
      </c>
      <c r="C67" s="106"/>
      <c r="D67" s="106"/>
      <c r="E67" s="106"/>
      <c r="F67" s="106"/>
      <c r="G67" s="106"/>
      <c r="H67" s="106"/>
      <c r="I67" s="106"/>
      <c r="J67" s="106"/>
      <c r="K67" s="106"/>
      <c r="L67" s="106"/>
      <c r="M67" s="106"/>
      <c r="N67" s="112">
        <f>N63-N64-N65-N66</f>
        <v>0</v>
      </c>
      <c r="O67" s="113"/>
      <c r="P67" s="113"/>
      <c r="Q67" s="113"/>
      <c r="R67" s="114"/>
      <c r="S67" s="41"/>
      <c r="T67" s="41"/>
      <c r="U67" s="140"/>
      <c r="V67" s="11"/>
      <c r="W67" s="11"/>
      <c r="X67" s="11"/>
      <c r="Y67" s="11"/>
      <c r="Z67" s="11"/>
      <c r="AA67" s="11"/>
      <c r="AB67" s="11"/>
      <c r="AC67" s="11"/>
      <c r="AD67" s="11"/>
      <c r="AE67" s="11"/>
      <c r="AF67" s="11"/>
      <c r="AG67" s="11"/>
      <c r="AH67" s="11"/>
    </row>
    <row r="68" spans="1:34" s="37" customFormat="1" ht="6.95" customHeight="1" x14ac:dyDescent="0.25">
      <c r="U68" s="35"/>
    </row>
    <row r="69" spans="1:34" ht="6.75" customHeight="1" x14ac:dyDescent="0.25">
      <c r="A69" s="37"/>
      <c r="B69" s="37"/>
      <c r="C69" s="37"/>
      <c r="D69" s="37"/>
      <c r="E69" s="37"/>
      <c r="F69" s="37"/>
      <c r="G69" s="37"/>
      <c r="H69" s="37"/>
      <c r="I69" s="37"/>
      <c r="J69" s="37"/>
      <c r="K69" s="37"/>
      <c r="L69" s="37"/>
      <c r="M69" s="37"/>
      <c r="N69" s="37"/>
      <c r="O69" s="37"/>
      <c r="P69" s="37"/>
      <c r="Q69" s="37"/>
      <c r="R69" s="37"/>
      <c r="S69" s="37"/>
      <c r="T69" s="37"/>
      <c r="U69" s="37"/>
      <c r="V69" s="11"/>
      <c r="W69" s="11"/>
      <c r="X69" s="11"/>
      <c r="Y69" s="11"/>
      <c r="Z69" s="11"/>
      <c r="AA69" s="11"/>
      <c r="AB69" s="11"/>
      <c r="AC69" s="11"/>
      <c r="AD69" s="11"/>
      <c r="AE69" s="11"/>
      <c r="AF69" s="11"/>
      <c r="AG69" s="11"/>
      <c r="AH69" s="11"/>
    </row>
    <row r="70" spans="1:34" s="39" customFormat="1" ht="12.95" customHeight="1" x14ac:dyDescent="0.25">
      <c r="A70" s="121" t="s">
        <v>210</v>
      </c>
      <c r="B70" s="121"/>
      <c r="C70" s="121"/>
      <c r="D70" s="121"/>
      <c r="E70" s="121"/>
      <c r="F70" s="121"/>
      <c r="G70" s="121"/>
      <c r="H70" s="121"/>
      <c r="I70" s="121"/>
      <c r="J70" s="121"/>
      <c r="K70" s="121"/>
      <c r="L70" s="121"/>
      <c r="M70" s="121"/>
      <c r="N70" s="121"/>
      <c r="O70" s="121"/>
      <c r="P70" s="121"/>
      <c r="Q70" s="121"/>
      <c r="R70" s="121"/>
      <c r="S70" s="121"/>
      <c r="T70" s="121"/>
      <c r="U70" s="35"/>
      <c r="V70" s="38"/>
    </row>
    <row r="71" spans="1:34" ht="9" customHeight="1" thickBot="1" x14ac:dyDescent="0.3">
      <c r="A71" s="37"/>
      <c r="B71" s="37"/>
      <c r="C71" s="37"/>
      <c r="D71" s="37"/>
      <c r="E71" s="37"/>
      <c r="F71" s="37"/>
      <c r="G71" s="37"/>
      <c r="H71" s="37"/>
      <c r="I71" s="37"/>
      <c r="J71" s="37"/>
      <c r="K71" s="37"/>
      <c r="L71" s="37"/>
      <c r="M71" s="37"/>
      <c r="N71" s="37"/>
      <c r="O71" s="37"/>
      <c r="P71" s="37"/>
      <c r="Q71" s="37"/>
      <c r="R71" s="37"/>
      <c r="S71" s="37"/>
      <c r="T71" s="37"/>
      <c r="U71" s="35"/>
      <c r="V71" s="11"/>
      <c r="W71" s="11"/>
      <c r="X71" s="11"/>
      <c r="Y71" s="11"/>
      <c r="Z71" s="11"/>
      <c r="AA71" s="11"/>
      <c r="AB71" s="11"/>
      <c r="AC71" s="11"/>
      <c r="AD71" s="11"/>
      <c r="AE71" s="11"/>
      <c r="AF71" s="11"/>
      <c r="AG71" s="11"/>
      <c r="AH71" s="11"/>
    </row>
    <row r="72" spans="1:34" ht="21.95" customHeight="1" thickBot="1" x14ac:dyDescent="0.3">
      <c r="A72" s="37"/>
      <c r="B72" s="106" t="str">
        <f>IF($P$10="ja","Totale investeringskost EXCL. btw van het project","Totale investeringskost incl.btw van het project")</f>
        <v>Totale investeringskost incl.btw van het project</v>
      </c>
      <c r="C72" s="106"/>
      <c r="D72" s="106"/>
      <c r="E72" s="106"/>
      <c r="F72" s="106"/>
      <c r="G72" s="106"/>
      <c r="H72" s="106"/>
      <c r="I72" s="106"/>
      <c r="J72" s="106"/>
      <c r="K72" s="106"/>
      <c r="L72" s="106"/>
      <c r="M72" s="106"/>
      <c r="N72" s="112">
        <f>N36+N63</f>
        <v>0</v>
      </c>
      <c r="O72" s="113"/>
      <c r="P72" s="113"/>
      <c r="Q72" s="113"/>
      <c r="R72" s="114"/>
      <c r="S72" s="106" t="s">
        <v>0</v>
      </c>
      <c r="T72" s="106"/>
      <c r="U72" s="35"/>
      <c r="V72" s="11"/>
      <c r="W72" s="11"/>
      <c r="X72" s="11"/>
      <c r="Y72" s="11"/>
      <c r="Z72" s="11"/>
      <c r="AA72" s="11"/>
      <c r="AB72" s="11"/>
      <c r="AC72" s="11"/>
      <c r="AD72" s="11"/>
      <c r="AE72" s="11"/>
      <c r="AF72" s="11"/>
      <c r="AG72" s="11"/>
      <c r="AH72" s="11"/>
    </row>
    <row r="73" spans="1:34" ht="21.95" customHeight="1" thickBot="1" x14ac:dyDescent="0.3">
      <c r="A73" s="37"/>
      <c r="B73" s="106" t="str">
        <f>IF($P$10="ja","Netto-investeringskost EXCL. btw van het project","Netto-investeringskost incl.btw van het project")</f>
        <v>Netto-investeringskost incl.btw van het project</v>
      </c>
      <c r="C73" s="106"/>
      <c r="D73" s="106"/>
      <c r="E73" s="106"/>
      <c r="F73" s="106"/>
      <c r="G73" s="106"/>
      <c r="H73" s="106"/>
      <c r="I73" s="106"/>
      <c r="J73" s="106"/>
      <c r="K73" s="106"/>
      <c r="L73" s="106"/>
      <c r="M73" s="106"/>
      <c r="N73" s="112">
        <f>N40+N67</f>
        <v>0</v>
      </c>
      <c r="O73" s="113"/>
      <c r="P73" s="113"/>
      <c r="Q73" s="113"/>
      <c r="R73" s="114"/>
      <c r="S73" s="106" t="s">
        <v>0</v>
      </c>
      <c r="T73" s="106"/>
      <c r="U73" s="35"/>
      <c r="V73" s="11"/>
      <c r="W73" s="11"/>
      <c r="X73" s="11"/>
      <c r="Y73" s="11"/>
      <c r="Z73" s="11"/>
      <c r="AA73" s="11"/>
      <c r="AB73" s="11"/>
      <c r="AC73" s="11"/>
      <c r="AD73" s="11"/>
      <c r="AE73" s="11"/>
      <c r="AF73" s="11"/>
      <c r="AG73" s="11"/>
      <c r="AH73" s="11"/>
    </row>
    <row r="74" spans="1:34" ht="0" hidden="1" customHeight="1" x14ac:dyDescent="0.25"/>
    <row r="75" spans="1:34" ht="21.95" customHeight="1" thickBot="1" x14ac:dyDescent="0.3">
      <c r="A75" s="37"/>
      <c r="B75" s="106" t="s">
        <v>166</v>
      </c>
      <c r="C75" s="106"/>
      <c r="D75" s="106"/>
      <c r="E75" s="106"/>
      <c r="F75" s="106"/>
      <c r="G75" s="106"/>
      <c r="H75" s="106"/>
      <c r="I75" s="106"/>
      <c r="J75" s="106"/>
      <c r="K75" s="106"/>
      <c r="L75" s="106"/>
      <c r="M75" s="106"/>
      <c r="N75" s="106"/>
      <c r="O75" s="106"/>
      <c r="P75" s="106"/>
      <c r="Q75" s="107" t="str">
        <f>IF(((N40+N67)*0.6)&lt;=N40,"OK","NIET OK")</f>
        <v>OK</v>
      </c>
      <c r="R75" s="108"/>
      <c r="S75" s="108"/>
      <c r="T75" s="109"/>
      <c r="U75" s="140" t="s">
        <v>178</v>
      </c>
      <c r="V75" s="11"/>
      <c r="W75" s="11"/>
      <c r="X75" s="11"/>
      <c r="Y75" s="11"/>
      <c r="Z75" s="11"/>
      <c r="AA75" s="11"/>
      <c r="AB75" s="11"/>
      <c r="AC75" s="11"/>
      <c r="AD75" s="11"/>
      <c r="AE75" s="11"/>
      <c r="AF75" s="11"/>
      <c r="AG75" s="11"/>
      <c r="AH75" s="11"/>
    </row>
    <row r="76" spans="1:34" ht="20.25" customHeight="1" thickBot="1" x14ac:dyDescent="0.3">
      <c r="A76" s="37"/>
      <c r="B76" s="126" t="str">
        <f>IF(Q75="NIET OK","Het project voldoet niet aan de voorwaarden beschreven in het subsidiebesluit en kan niet worden gesubsidieerd.", "Aan deze voorwaarde is voldaan")</f>
        <v>Aan deze voorwaarde is voldaan</v>
      </c>
      <c r="C76" s="126"/>
      <c r="D76" s="126"/>
      <c r="E76" s="126"/>
      <c r="F76" s="126"/>
      <c r="G76" s="126"/>
      <c r="H76" s="126"/>
      <c r="I76" s="126"/>
      <c r="J76" s="126"/>
      <c r="K76" s="126"/>
      <c r="L76" s="126"/>
      <c r="M76" s="126"/>
      <c r="N76" s="126"/>
      <c r="O76" s="126"/>
      <c r="P76" s="126"/>
      <c r="Q76" s="126"/>
      <c r="R76" s="126"/>
      <c r="S76" s="126"/>
      <c r="T76" s="126"/>
      <c r="U76" s="35"/>
      <c r="V76" s="11"/>
      <c r="W76" s="11"/>
      <c r="X76" s="11"/>
      <c r="Y76" s="11"/>
      <c r="Z76" s="11"/>
      <c r="AA76" s="11"/>
      <c r="AB76" s="11"/>
      <c r="AC76" s="11"/>
      <c r="AD76" s="11"/>
      <c r="AE76" s="11"/>
      <c r="AF76" s="11"/>
      <c r="AG76" s="11"/>
      <c r="AH76" s="11"/>
    </row>
    <row r="77" spans="1:34" ht="24.6" customHeight="1" thickBot="1" x14ac:dyDescent="0.3">
      <c r="A77" s="37"/>
      <c r="B77" s="106" t="s">
        <v>244</v>
      </c>
      <c r="C77" s="106"/>
      <c r="D77" s="106"/>
      <c r="E77" s="106"/>
      <c r="F77" s="106"/>
      <c r="G77" s="106"/>
      <c r="H77" s="106"/>
      <c r="I77" s="106"/>
      <c r="J77" s="106"/>
      <c r="K77" s="106"/>
      <c r="L77" s="106"/>
      <c r="M77" s="106"/>
      <c r="N77" s="112">
        <f>IF(Q75="OK",0.75*N73,0)</f>
        <v>0</v>
      </c>
      <c r="O77" s="113"/>
      <c r="P77" s="113"/>
      <c r="Q77" s="113"/>
      <c r="R77" s="114"/>
      <c r="S77" s="106" t="s">
        <v>0</v>
      </c>
      <c r="T77" s="106"/>
      <c r="U77" s="35"/>
      <c r="V77" s="11"/>
      <c r="W77" s="11"/>
      <c r="X77" s="11"/>
      <c r="Y77" s="11"/>
      <c r="Z77" s="11"/>
      <c r="AA77" s="11"/>
      <c r="AB77" s="11"/>
      <c r="AC77" s="11"/>
      <c r="AD77" s="11"/>
      <c r="AE77" s="11"/>
      <c r="AF77" s="11"/>
      <c r="AG77" s="11"/>
      <c r="AH77" s="11"/>
    </row>
    <row r="78" spans="1:34" ht="14.25" x14ac:dyDescent="0.25">
      <c r="B78" s="129"/>
      <c r="C78" s="129"/>
      <c r="D78" s="129"/>
      <c r="E78" s="129"/>
      <c r="F78" s="129"/>
      <c r="G78" s="129"/>
      <c r="H78" s="129"/>
      <c r="I78" s="129"/>
      <c r="J78" s="129"/>
      <c r="K78" s="129"/>
      <c r="L78" s="129"/>
      <c r="M78" s="129"/>
      <c r="N78" s="129"/>
      <c r="O78" s="129"/>
      <c r="T78" s="18"/>
      <c r="U78" s="35"/>
    </row>
    <row r="79" spans="1:34" ht="0" hidden="1" customHeight="1" x14ac:dyDescent="0.25"/>
    <row r="80" spans="1:34" ht="0" hidden="1" customHeight="1" x14ac:dyDescent="0.25"/>
    <row r="81" ht="0" hidden="1" customHeight="1" x14ac:dyDescent="0.25"/>
    <row r="82" ht="0" hidden="1" customHeight="1" x14ac:dyDescent="0.25"/>
    <row r="83" ht="0" hidden="1" customHeight="1" x14ac:dyDescent="0.25"/>
  </sheetData>
  <sheetProtection algorithmName="SHA-512" hashValue="uy4r/SZu5VxeV6no9BGGr0ItN0hggXDzYyQjAQfw38HIbva/5t1XjKT0HSM7fKqBtm1zUQZtCu9Xv/cEO2PW9w==" saltValue="UAwAGv+F5KB6QVmg9UKmJQ==" spinCount="100000" sheet="1" objects="1" scenarios="1" selectLockedCells="1"/>
  <protectedRanges>
    <protectedRange sqref="R35 P7 Q34 Q70 R62 Q42:Q43 Q61 Q15:Q16" name="Installatie_1"/>
    <protectedRange sqref="P6 Q59 E6 P8 P10 Q36:Q40 C47:C58 L75:M76 F47:F57 R20 Q72:Q73 L77:N77 B59 L59:N59 L63:N67 L72:N73 Q18:Q20 R30:R31 Q21:R29 F20:F30 C20:C31 N20:N29 H31 N30:O31 E31:E32 L18:N18 Q32 B32 L32:N32 L36:N40 N47:N56 Q63:Q67 H58 N57:O58 E58:E59 L45:N45 S46 H46 R47 Q45:Q47 R57:R58 Q48:R56 S19 Q75:Q77 H19" name="Verklaring"/>
  </protectedRanges>
  <dataConsolidate/>
  <mergeCells count="135">
    <mergeCell ref="B78:E78"/>
    <mergeCell ref="F78:O78"/>
    <mergeCell ref="B75:P75"/>
    <mergeCell ref="Q75:T75"/>
    <mergeCell ref="B76:T76"/>
    <mergeCell ref="B77:M77"/>
    <mergeCell ref="N77:R77"/>
    <mergeCell ref="S77:T77"/>
    <mergeCell ref="B72:M72"/>
    <mergeCell ref="N72:R72"/>
    <mergeCell ref="S72:T72"/>
    <mergeCell ref="B73:M73"/>
    <mergeCell ref="N73:R73"/>
    <mergeCell ref="S73:T73"/>
    <mergeCell ref="B66:M66"/>
    <mergeCell ref="N66:R66"/>
    <mergeCell ref="S66:T66"/>
    <mergeCell ref="B67:M67"/>
    <mergeCell ref="N67:R67"/>
    <mergeCell ref="A70:T70"/>
    <mergeCell ref="B64:M64"/>
    <mergeCell ref="N64:R64"/>
    <mergeCell ref="S64:T64"/>
    <mergeCell ref="B65:M65"/>
    <mergeCell ref="N65:R65"/>
    <mergeCell ref="S65:T65"/>
    <mergeCell ref="B59:M59"/>
    <mergeCell ref="N59:R59"/>
    <mergeCell ref="S59:T59"/>
    <mergeCell ref="A61:T61"/>
    <mergeCell ref="B63:M63"/>
    <mergeCell ref="N63:R63"/>
    <mergeCell ref="S63:T63"/>
    <mergeCell ref="C55:L55"/>
    <mergeCell ref="N55:R55"/>
    <mergeCell ref="S55:T55"/>
    <mergeCell ref="C56:L56"/>
    <mergeCell ref="N56:R56"/>
    <mergeCell ref="S56:T56"/>
    <mergeCell ref="C53:L53"/>
    <mergeCell ref="N53:R53"/>
    <mergeCell ref="S53:T53"/>
    <mergeCell ref="C54:L54"/>
    <mergeCell ref="N54:R54"/>
    <mergeCell ref="S54:T54"/>
    <mergeCell ref="C51:L51"/>
    <mergeCell ref="N51:R51"/>
    <mergeCell ref="S51:T51"/>
    <mergeCell ref="C52:L52"/>
    <mergeCell ref="N52:R52"/>
    <mergeCell ref="S52:T52"/>
    <mergeCell ref="C49:L49"/>
    <mergeCell ref="N49:R49"/>
    <mergeCell ref="S49:T49"/>
    <mergeCell ref="C50:L50"/>
    <mergeCell ref="N50:R50"/>
    <mergeCell ref="S50:T50"/>
    <mergeCell ref="C47:L47"/>
    <mergeCell ref="N47:R47"/>
    <mergeCell ref="S47:T47"/>
    <mergeCell ref="C48:L48"/>
    <mergeCell ref="N48:R48"/>
    <mergeCell ref="S48:T48"/>
    <mergeCell ref="B40:M40"/>
    <mergeCell ref="N40:R40"/>
    <mergeCell ref="A42:T42"/>
    <mergeCell ref="A43:T43"/>
    <mergeCell ref="B45:T45"/>
    <mergeCell ref="C46:L46"/>
    <mergeCell ref="N46:T46"/>
    <mergeCell ref="B38:M38"/>
    <mergeCell ref="N38:R38"/>
    <mergeCell ref="S38:T38"/>
    <mergeCell ref="B39:M39"/>
    <mergeCell ref="N39:R39"/>
    <mergeCell ref="S39:T39"/>
    <mergeCell ref="A34:T34"/>
    <mergeCell ref="B36:M36"/>
    <mergeCell ref="N36:R36"/>
    <mergeCell ref="S36:T36"/>
    <mergeCell ref="B37:M37"/>
    <mergeCell ref="N37:R37"/>
    <mergeCell ref="S37:T37"/>
    <mergeCell ref="C29:L29"/>
    <mergeCell ref="N29:R29"/>
    <mergeCell ref="S29:T29"/>
    <mergeCell ref="B32:M32"/>
    <mergeCell ref="N32:R32"/>
    <mergeCell ref="S32:T32"/>
    <mergeCell ref="C27:L27"/>
    <mergeCell ref="N27:R27"/>
    <mergeCell ref="S27:T27"/>
    <mergeCell ref="C28:L28"/>
    <mergeCell ref="N28:R28"/>
    <mergeCell ref="S28:T28"/>
    <mergeCell ref="C25:L25"/>
    <mergeCell ref="N25:R25"/>
    <mergeCell ref="S25:T25"/>
    <mergeCell ref="C26:L26"/>
    <mergeCell ref="N26:R26"/>
    <mergeCell ref="S26:T26"/>
    <mergeCell ref="C23:L23"/>
    <mergeCell ref="N23:R23"/>
    <mergeCell ref="S23:T23"/>
    <mergeCell ref="C24:L24"/>
    <mergeCell ref="N24:R24"/>
    <mergeCell ref="S24:T24"/>
    <mergeCell ref="C21:L21"/>
    <mergeCell ref="N21:R21"/>
    <mergeCell ref="S21:T21"/>
    <mergeCell ref="C22:L22"/>
    <mergeCell ref="N22:R22"/>
    <mergeCell ref="S22:T22"/>
    <mergeCell ref="A16:T16"/>
    <mergeCell ref="B18:T18"/>
    <mergeCell ref="C19:L19"/>
    <mergeCell ref="N19:T19"/>
    <mergeCell ref="C20:L20"/>
    <mergeCell ref="N20:R20"/>
    <mergeCell ref="S20:T20"/>
    <mergeCell ref="A2:H2"/>
    <mergeCell ref="I2:T2"/>
    <mergeCell ref="A3:T3"/>
    <mergeCell ref="B9:T9"/>
    <mergeCell ref="B10:O10"/>
    <mergeCell ref="P10:T10"/>
    <mergeCell ref="B11:T11"/>
    <mergeCell ref="A12:T12"/>
    <mergeCell ref="A15:T15"/>
    <mergeCell ref="A4:T4"/>
    <mergeCell ref="B5:T5"/>
    <mergeCell ref="B6:D6"/>
    <mergeCell ref="E6:T6"/>
    <mergeCell ref="B8:O8"/>
    <mergeCell ref="P8:T8"/>
  </mergeCells>
  <conditionalFormatting sqref="A42:U69">
    <cfRule type="expression" dxfId="1" priority="2">
      <formula>$P$8="neen"</formula>
    </cfRule>
  </conditionalFormatting>
  <conditionalFormatting sqref="A75:U76">
    <cfRule type="expression" dxfId="0" priority="1">
      <formula>$P$8="neen"</formula>
    </cfRule>
  </conditionalFormatting>
  <dataValidations count="1">
    <dataValidation type="list" allowBlank="1" showInputMessage="1" showErrorMessage="1" sqref="P8:T8 P10:T10" xr:uid="{0959388E-8CB6-4654-BA24-F17B886161A5}">
      <formula1>"ja, neen"</formula1>
    </dataValidation>
  </dataValidations>
  <hyperlinks>
    <hyperlink ref="U6" location="Toelichtingen!A8" display="naar de toelichting" xr:uid="{EB410ECC-F8BE-4EEB-A21A-C1AF8F6D4D9A}"/>
    <hyperlink ref="U37" location="Toelichtingen!A20" display="naar de toelichting" xr:uid="{85E74680-AEE6-4DF1-8992-157789DBC88B}"/>
    <hyperlink ref="U38" location="Toelichtingen!A22" display="naar de toelichting" xr:uid="{066B0CC4-DE53-4E50-91B7-33878CC0FB1C}"/>
    <hyperlink ref="U39" location="Toelichtingen!A23" display="naar de toelichting" xr:uid="{F4CFD8A0-5184-4210-AF86-9BB3F295AD81}"/>
    <hyperlink ref="U10" location="Toelichtingen!A16" display="naar de toelichting" xr:uid="{33BEBCDA-D5B4-43FA-9CCB-F04B1AC649E9}"/>
    <hyperlink ref="U75" location="Toelichtingen!A26" display="naar de toelichting" xr:uid="{0F433D67-D096-45A7-ACEC-A2473611488C}"/>
    <hyperlink ref="U64" location="Toelichtingen!A20" display="naar de toelichting" xr:uid="{4530A499-F07A-4E3D-A9D1-648C9EFB0221}"/>
    <hyperlink ref="U65" location="Toelichtingen!A21" display="naar de toelichting" xr:uid="{740674DB-B8CB-4D81-9206-E684C59A85B9}"/>
    <hyperlink ref="U66" location="Toelichtingen!A23" display="naar de toelichting" xr:uid="{CD2BF92E-2D02-4DA3-896A-9BEA527B4081}"/>
    <hyperlink ref="U16" location="Toelichtingen!A10" display="naar de toelichting" xr:uid="{2265F5A5-7F5B-469F-9EF2-FC67AF50C94E}"/>
    <hyperlink ref="U43" location="Toelichtingen!A10" display="naar de toelichting" xr:uid="{8AE30347-A49A-4E24-9590-0556374F663F}"/>
  </hyperlinks>
  <pageMargins left="0.23622047244094491" right="0.23622047244094491" top="0.74803149606299213" bottom="0.74803149606299213" header="0.31496062992125984" footer="0.31496062992125984"/>
  <pageSetup paperSize="9" scale="83" fitToHeight="0" orientation="portrait" r:id="rId1"/>
  <rowBreaks count="1" manualBreakCount="1">
    <brk id="41" max="16383"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F9BFEABA-F5CF-47A2-BD76-7138AE02C181}">
          <x14:formula1>
            <xm:f>'achtergrondgegevens gemeenten'!$A$2:$A$150</xm:f>
          </x14:formula1>
          <xm:sqref>V2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tabColor rgb="FFB7C9CD"/>
    <outlinePr applyStyles="1" summaryBelow="0" summaryRight="0"/>
    <pageSetUpPr fitToPage="1"/>
  </sheetPr>
  <dimension ref="A1:U46"/>
  <sheetViews>
    <sheetView showGridLines="0" tabSelected="1" topLeftCell="A2" zoomScaleNormal="100" zoomScaleSheetLayoutView="130" workbookViewId="0">
      <selection activeCell="P14" sqref="P14:S14"/>
    </sheetView>
  </sheetViews>
  <sheetFormatPr defaultColWidth="9.140625" defaultRowHeight="0" customHeight="1" zeroHeight="1" x14ac:dyDescent="0.25"/>
  <cols>
    <col min="1" max="4" width="4.7109375" style="58" customWidth="1"/>
    <col min="5" max="5" width="12.28515625" style="58" customWidth="1"/>
    <col min="6" max="11" width="4.7109375" style="58" customWidth="1"/>
    <col min="12" max="12" width="5.7109375" style="58" customWidth="1"/>
    <col min="13" max="19" width="4.7109375" style="58" customWidth="1"/>
    <col min="20" max="20" width="6" style="14" customWidth="1"/>
    <col min="21" max="21" width="19.7109375" style="15" customWidth="1"/>
    <col min="22" max="16227" width="9.140625" style="58"/>
    <col min="16228" max="16384" width="60" style="58" customWidth="1"/>
  </cols>
  <sheetData>
    <row r="1" spans="1:21" ht="0" hidden="1" customHeight="1" x14ac:dyDescent="0.25"/>
    <row r="2" spans="1:21" ht="15" thickBot="1" x14ac:dyDescent="0.3">
      <c r="A2" s="73"/>
      <c r="B2" s="73"/>
      <c r="C2" s="73"/>
      <c r="D2" s="73"/>
      <c r="E2" s="73"/>
      <c r="F2" s="73"/>
      <c r="G2" s="73"/>
      <c r="H2" s="73"/>
      <c r="I2" s="73"/>
      <c r="J2" s="73"/>
      <c r="K2" s="73"/>
      <c r="L2" s="73"/>
      <c r="M2" s="73"/>
      <c r="N2" s="73"/>
      <c r="O2" s="73"/>
      <c r="P2" s="73"/>
      <c r="Q2" s="73"/>
      <c r="R2" s="73"/>
      <c r="S2" s="73"/>
      <c r="T2" s="73"/>
      <c r="U2" s="142"/>
    </row>
    <row r="3" spans="1:21" ht="24.75" customHeight="1" thickBot="1" x14ac:dyDescent="0.3">
      <c r="A3" s="76" t="s">
        <v>217</v>
      </c>
      <c r="B3" s="76"/>
      <c r="C3" s="76"/>
      <c r="D3" s="76"/>
      <c r="E3" s="76"/>
      <c r="F3" s="76"/>
      <c r="G3" s="115">
        <f>'Algemene Informatie'!G29</f>
        <v>0</v>
      </c>
      <c r="H3" s="116"/>
      <c r="I3" s="116"/>
      <c r="J3" s="116"/>
      <c r="K3" s="116"/>
      <c r="L3" s="116"/>
      <c r="M3" s="116"/>
      <c r="N3" s="116"/>
      <c r="O3" s="116"/>
      <c r="P3" s="116"/>
      <c r="Q3" s="116"/>
      <c r="R3" s="116"/>
      <c r="S3" s="116"/>
      <c r="T3" s="117"/>
      <c r="U3" s="142"/>
    </row>
    <row r="4" spans="1:21" ht="13.35" customHeight="1" x14ac:dyDescent="0.25">
      <c r="A4" s="84"/>
      <c r="B4" s="84"/>
      <c r="C4" s="84"/>
      <c r="D4" s="84"/>
      <c r="E4" s="84"/>
      <c r="F4" s="84"/>
      <c r="G4" s="84"/>
      <c r="H4" s="84"/>
      <c r="I4" s="84"/>
      <c r="J4" s="84"/>
      <c r="K4" s="84"/>
      <c r="L4" s="84"/>
      <c r="M4" s="84"/>
      <c r="N4" s="84"/>
      <c r="O4" s="84"/>
      <c r="P4" s="84"/>
      <c r="Q4" s="84"/>
      <c r="R4" s="84"/>
      <c r="S4" s="84"/>
      <c r="T4" s="84"/>
      <c r="U4" s="142"/>
    </row>
    <row r="5" spans="1:21" ht="15" customHeight="1" x14ac:dyDescent="0.25">
      <c r="A5" s="121" t="s">
        <v>218</v>
      </c>
      <c r="B5" s="121"/>
      <c r="C5" s="121"/>
      <c r="D5" s="121"/>
      <c r="E5" s="121"/>
      <c r="F5" s="121"/>
      <c r="G5" s="121"/>
      <c r="H5" s="121"/>
      <c r="I5" s="121"/>
      <c r="J5" s="121"/>
      <c r="K5" s="121"/>
      <c r="L5" s="121"/>
      <c r="M5" s="121"/>
      <c r="N5" s="121"/>
      <c r="O5" s="121"/>
      <c r="P5" s="121"/>
      <c r="Q5" s="121"/>
      <c r="R5" s="121"/>
      <c r="S5" s="121"/>
      <c r="T5" s="121"/>
      <c r="U5" s="142"/>
    </row>
    <row r="6" spans="1:21" ht="9.9499999999999993" customHeight="1" thickBot="1" x14ac:dyDescent="0.3">
      <c r="A6" s="84"/>
      <c r="B6" s="84"/>
      <c r="C6" s="84"/>
      <c r="D6" s="84"/>
      <c r="E6" s="84"/>
      <c r="F6" s="84"/>
      <c r="G6" s="84"/>
      <c r="H6" s="84"/>
      <c r="I6" s="84"/>
      <c r="J6" s="84"/>
      <c r="K6" s="84"/>
      <c r="L6" s="84"/>
      <c r="M6" s="84"/>
      <c r="N6" s="84"/>
      <c r="O6" s="84"/>
      <c r="P6" s="84"/>
      <c r="Q6" s="84"/>
      <c r="R6" s="84"/>
      <c r="S6" s="84"/>
      <c r="T6" s="84"/>
      <c r="U6" s="142"/>
    </row>
    <row r="7" spans="1:21" ht="25.5" customHeight="1" thickBot="1" x14ac:dyDescent="0.25">
      <c r="A7" s="61"/>
      <c r="B7" s="134" t="s">
        <v>219</v>
      </c>
      <c r="C7" s="134"/>
      <c r="D7" s="134"/>
      <c r="E7" s="134"/>
      <c r="F7" s="134"/>
      <c r="G7" s="134"/>
      <c r="H7" s="134"/>
      <c r="I7" s="134"/>
      <c r="J7" s="134"/>
      <c r="K7" s="134"/>
      <c r="L7" s="134"/>
      <c r="M7" s="134"/>
      <c r="N7" s="134"/>
      <c r="O7" s="134"/>
      <c r="P7" s="130">
        <f>P8+P9+P10</f>
        <v>0</v>
      </c>
      <c r="Q7" s="131"/>
      <c r="R7" s="131"/>
      <c r="S7" s="131"/>
      <c r="T7" s="45" t="s">
        <v>0</v>
      </c>
      <c r="U7" s="143" t="s">
        <v>178</v>
      </c>
    </row>
    <row r="8" spans="1:21" ht="30" customHeight="1" x14ac:dyDescent="0.2">
      <c r="B8" s="134" t="s">
        <v>406</v>
      </c>
      <c r="C8" s="134"/>
      <c r="D8" s="134"/>
      <c r="E8" s="134"/>
      <c r="F8" s="134"/>
      <c r="G8" s="134"/>
      <c r="H8" s="134"/>
      <c r="I8" s="134"/>
      <c r="J8" s="134"/>
      <c r="K8" s="134"/>
      <c r="L8" s="134"/>
      <c r="M8" s="134"/>
      <c r="N8" s="134"/>
      <c r="O8" s="134"/>
      <c r="P8" s="133"/>
      <c r="Q8" s="133"/>
      <c r="R8" s="133"/>
      <c r="S8" s="133"/>
      <c r="T8" s="46" t="s">
        <v>0</v>
      </c>
      <c r="U8" s="142"/>
    </row>
    <row r="9" spans="1:21" ht="41.25" customHeight="1" x14ac:dyDescent="0.2">
      <c r="B9" s="134" t="s">
        <v>407</v>
      </c>
      <c r="C9" s="134"/>
      <c r="D9" s="134"/>
      <c r="E9" s="134"/>
      <c r="F9" s="134"/>
      <c r="G9" s="134"/>
      <c r="H9" s="134"/>
      <c r="I9" s="134"/>
      <c r="J9" s="134"/>
      <c r="K9" s="134"/>
      <c r="L9" s="134"/>
      <c r="M9" s="134"/>
      <c r="N9" s="134"/>
      <c r="O9" s="134"/>
      <c r="P9" s="133"/>
      <c r="Q9" s="133"/>
      <c r="R9" s="133"/>
      <c r="S9" s="133"/>
      <c r="T9" s="46" t="s">
        <v>0</v>
      </c>
      <c r="U9" s="142"/>
    </row>
    <row r="10" spans="1:21" ht="41.25" customHeight="1" x14ac:dyDescent="0.2">
      <c r="B10" s="134" t="s">
        <v>408</v>
      </c>
      <c r="C10" s="134"/>
      <c r="D10" s="134"/>
      <c r="E10" s="134"/>
      <c r="F10" s="134"/>
      <c r="G10" s="134"/>
      <c r="H10" s="134"/>
      <c r="I10" s="134"/>
      <c r="J10" s="134"/>
      <c r="K10" s="134"/>
      <c r="L10" s="134"/>
      <c r="M10" s="134"/>
      <c r="N10" s="134"/>
      <c r="O10" s="134"/>
      <c r="P10" s="133"/>
      <c r="Q10" s="133"/>
      <c r="R10" s="133"/>
      <c r="S10" s="133"/>
      <c r="T10" s="46" t="s">
        <v>0</v>
      </c>
      <c r="U10" s="142"/>
    </row>
    <row r="11" spans="1:21" ht="8.1" customHeight="1" x14ac:dyDescent="0.2">
      <c r="A11" s="64"/>
      <c r="B11" s="43"/>
      <c r="C11" s="43"/>
      <c r="D11" s="43"/>
      <c r="E11" s="43"/>
      <c r="F11" s="43"/>
      <c r="G11" s="43"/>
      <c r="H11" s="43"/>
      <c r="I11" s="43"/>
      <c r="J11" s="43"/>
      <c r="K11" s="43"/>
      <c r="L11" s="43"/>
      <c r="M11" s="43"/>
      <c r="N11" s="43"/>
      <c r="O11" s="43"/>
      <c r="P11" s="43"/>
      <c r="Q11" s="43"/>
      <c r="R11" s="43"/>
      <c r="S11" s="43"/>
      <c r="T11" s="43"/>
      <c r="U11" s="142"/>
    </row>
    <row r="12" spans="1:21" ht="15" customHeight="1" x14ac:dyDescent="0.25">
      <c r="A12" s="121" t="s">
        <v>220</v>
      </c>
      <c r="B12" s="121"/>
      <c r="C12" s="121"/>
      <c r="D12" s="121"/>
      <c r="E12" s="121"/>
      <c r="F12" s="121"/>
      <c r="G12" s="121"/>
      <c r="H12" s="121"/>
      <c r="I12" s="121"/>
      <c r="J12" s="121"/>
      <c r="K12" s="121"/>
      <c r="L12" s="121"/>
      <c r="M12" s="121"/>
      <c r="N12" s="121"/>
      <c r="O12" s="121"/>
      <c r="P12" s="121"/>
      <c r="Q12" s="121"/>
      <c r="R12" s="121"/>
      <c r="S12" s="121"/>
      <c r="T12" s="121"/>
      <c r="U12" s="142"/>
    </row>
    <row r="13" spans="1:21" ht="9.9499999999999993" customHeight="1" x14ac:dyDescent="0.25">
      <c r="A13" s="84"/>
      <c r="B13" s="84"/>
      <c r="C13" s="84"/>
      <c r="D13" s="84"/>
      <c r="E13" s="84"/>
      <c r="F13" s="84"/>
      <c r="G13" s="84"/>
      <c r="H13" s="84"/>
      <c r="I13" s="84"/>
      <c r="J13" s="84"/>
      <c r="K13" s="84"/>
      <c r="L13" s="84"/>
      <c r="M13" s="84"/>
      <c r="N13" s="84"/>
      <c r="O13" s="84"/>
      <c r="P13" s="84"/>
      <c r="Q13" s="84"/>
      <c r="R13" s="84"/>
      <c r="S13" s="84"/>
      <c r="T13" s="84"/>
      <c r="U13" s="142"/>
    </row>
    <row r="14" spans="1:21" ht="25.5" customHeight="1" x14ac:dyDescent="0.2">
      <c r="A14" s="61"/>
      <c r="B14" s="134" t="s">
        <v>221</v>
      </c>
      <c r="C14" s="134"/>
      <c r="D14" s="134"/>
      <c r="E14" s="134"/>
      <c r="F14" s="134"/>
      <c r="G14" s="134"/>
      <c r="H14" s="134"/>
      <c r="I14" s="134"/>
      <c r="J14" s="134"/>
      <c r="K14" s="134"/>
      <c r="L14" s="134"/>
      <c r="M14" s="134"/>
      <c r="N14" s="134"/>
      <c r="O14" s="134"/>
      <c r="P14" s="133"/>
      <c r="Q14" s="133"/>
      <c r="R14" s="133"/>
      <c r="S14" s="133"/>
      <c r="T14" s="46" t="s">
        <v>0</v>
      </c>
      <c r="U14" s="143" t="s">
        <v>178</v>
      </c>
    </row>
    <row r="15" spans="1:21" ht="0" hidden="1" customHeight="1" x14ac:dyDescent="0.25">
      <c r="U15" s="142"/>
    </row>
    <row r="16" spans="1:21" ht="8.1" customHeight="1" x14ac:dyDescent="0.2">
      <c r="A16" s="64"/>
      <c r="B16" s="43"/>
      <c r="C16" s="43"/>
      <c r="D16" s="43"/>
      <c r="E16" s="43"/>
      <c r="F16" s="43"/>
      <c r="G16" s="43"/>
      <c r="H16" s="43"/>
      <c r="I16" s="43"/>
      <c r="J16" s="43"/>
      <c r="K16" s="43"/>
      <c r="L16" s="43"/>
      <c r="M16" s="43"/>
      <c r="N16" s="43"/>
      <c r="O16" s="43"/>
      <c r="P16" s="43"/>
      <c r="Q16" s="43"/>
      <c r="R16" s="43"/>
      <c r="S16" s="43"/>
      <c r="T16" s="43"/>
      <c r="U16" s="142"/>
    </row>
    <row r="17" spans="1:21" ht="15" customHeight="1" x14ac:dyDescent="0.25">
      <c r="A17" s="121" t="s">
        <v>233</v>
      </c>
      <c r="B17" s="121"/>
      <c r="C17" s="121"/>
      <c r="D17" s="121"/>
      <c r="E17" s="121"/>
      <c r="F17" s="121"/>
      <c r="G17" s="121"/>
      <c r="H17" s="121"/>
      <c r="I17" s="121"/>
      <c r="J17" s="121"/>
      <c r="K17" s="121"/>
      <c r="L17" s="121"/>
      <c r="M17" s="121"/>
      <c r="N17" s="121"/>
      <c r="O17" s="121"/>
      <c r="P17" s="121"/>
      <c r="Q17" s="121"/>
      <c r="R17" s="121"/>
      <c r="S17" s="121"/>
      <c r="T17" s="121"/>
      <c r="U17" s="142"/>
    </row>
    <row r="18" spans="1:21" s="40" customFormat="1" ht="6.95" customHeight="1" x14ac:dyDescent="0.2">
      <c r="U18" s="144"/>
    </row>
    <row r="19" spans="1:21" ht="9.9499999999999993" customHeight="1" thickBot="1" x14ac:dyDescent="0.3">
      <c r="A19" s="84"/>
      <c r="B19" s="84"/>
      <c r="C19" s="84"/>
      <c r="D19" s="84"/>
      <c r="E19" s="84"/>
      <c r="F19" s="84"/>
      <c r="G19" s="84"/>
      <c r="H19" s="84"/>
      <c r="I19" s="84"/>
      <c r="J19" s="84"/>
      <c r="K19" s="84"/>
      <c r="L19" s="84"/>
      <c r="M19" s="84"/>
      <c r="N19" s="84"/>
      <c r="O19" s="84"/>
      <c r="P19" s="84"/>
      <c r="Q19" s="84"/>
      <c r="R19" s="84"/>
      <c r="S19" s="84"/>
      <c r="T19" s="84"/>
      <c r="U19" s="142"/>
    </row>
    <row r="20" spans="1:21" ht="25.5" customHeight="1" thickBot="1" x14ac:dyDescent="0.25">
      <c r="A20" s="61"/>
      <c r="B20" s="134" t="s">
        <v>222</v>
      </c>
      <c r="C20" s="134"/>
      <c r="D20" s="134"/>
      <c r="E20" s="134"/>
      <c r="F20" s="134"/>
      <c r="G20" s="134"/>
      <c r="H20" s="134"/>
      <c r="I20" s="134"/>
      <c r="J20" s="134"/>
      <c r="K20" s="134"/>
      <c r="L20" s="134"/>
      <c r="M20" s="134"/>
      <c r="N20" s="134"/>
      <c r="O20" s="134"/>
      <c r="P20" s="130">
        <f>project_1!N77</f>
        <v>0</v>
      </c>
      <c r="Q20" s="131"/>
      <c r="R20" s="131"/>
      <c r="S20" s="131"/>
      <c r="T20" s="45" t="s">
        <v>0</v>
      </c>
      <c r="U20" s="145"/>
    </row>
    <row r="21" spans="1:21" ht="25.5" customHeight="1" thickBot="1" x14ac:dyDescent="0.25">
      <c r="A21" s="61"/>
      <c r="B21" s="134" t="s">
        <v>223</v>
      </c>
      <c r="C21" s="134"/>
      <c r="D21" s="134"/>
      <c r="E21" s="134"/>
      <c r="F21" s="134"/>
      <c r="G21" s="134"/>
      <c r="H21" s="134"/>
      <c r="I21" s="134"/>
      <c r="J21" s="134"/>
      <c r="K21" s="134"/>
      <c r="L21" s="134"/>
      <c r="M21" s="134"/>
      <c r="N21" s="134"/>
      <c r="O21" s="134"/>
      <c r="P21" s="130">
        <f>project_2!N77</f>
        <v>0</v>
      </c>
      <c r="Q21" s="131"/>
      <c r="R21" s="131"/>
      <c r="S21" s="131"/>
      <c r="T21" s="45" t="s">
        <v>0</v>
      </c>
      <c r="U21" s="145"/>
    </row>
    <row r="22" spans="1:21" ht="25.5" customHeight="1" thickBot="1" x14ac:dyDescent="0.25">
      <c r="A22" s="61"/>
      <c r="B22" s="134" t="s">
        <v>224</v>
      </c>
      <c r="C22" s="134"/>
      <c r="D22" s="134"/>
      <c r="E22" s="134"/>
      <c r="F22" s="134"/>
      <c r="G22" s="134"/>
      <c r="H22" s="134"/>
      <c r="I22" s="134"/>
      <c r="J22" s="134"/>
      <c r="K22" s="134"/>
      <c r="L22" s="134"/>
      <c r="M22" s="134"/>
      <c r="N22" s="134"/>
      <c r="O22" s="134"/>
      <c r="P22" s="130">
        <f>project_3!N77</f>
        <v>0</v>
      </c>
      <c r="Q22" s="131"/>
      <c r="R22" s="131"/>
      <c r="S22" s="131"/>
      <c r="T22" s="45" t="s">
        <v>0</v>
      </c>
      <c r="U22" s="145"/>
    </row>
    <row r="23" spans="1:21" ht="0" hidden="1" customHeight="1" x14ac:dyDescent="0.25">
      <c r="U23" s="142"/>
    </row>
    <row r="24" spans="1:21" ht="8.1" customHeight="1" x14ac:dyDescent="0.2">
      <c r="A24" s="64"/>
      <c r="B24" s="43"/>
      <c r="C24" s="43"/>
      <c r="D24" s="43"/>
      <c r="E24" s="43"/>
      <c r="F24" s="43"/>
      <c r="G24" s="43"/>
      <c r="H24" s="43"/>
      <c r="I24" s="43"/>
      <c r="J24" s="43"/>
      <c r="K24" s="43"/>
      <c r="L24" s="43"/>
      <c r="M24" s="43"/>
      <c r="N24" s="43"/>
      <c r="O24" s="43"/>
      <c r="P24" s="43"/>
      <c r="Q24" s="43"/>
      <c r="R24" s="43"/>
      <c r="S24" s="43"/>
      <c r="T24" s="43"/>
      <c r="U24" s="142"/>
    </row>
    <row r="25" spans="1:21" ht="9.6" customHeight="1" x14ac:dyDescent="0.2">
      <c r="A25" s="135"/>
      <c r="B25" s="135"/>
      <c r="C25" s="135"/>
      <c r="D25" s="135"/>
      <c r="E25" s="135"/>
      <c r="F25" s="135"/>
      <c r="G25" s="135"/>
      <c r="H25" s="135"/>
      <c r="I25" s="135"/>
      <c r="J25" s="135"/>
      <c r="K25" s="135"/>
      <c r="L25" s="135"/>
      <c r="M25" s="135"/>
      <c r="N25" s="135"/>
      <c r="O25" s="135"/>
      <c r="P25" s="135"/>
      <c r="Q25" s="135"/>
      <c r="R25" s="135"/>
      <c r="S25" s="135"/>
      <c r="T25" s="135"/>
      <c r="U25" s="142"/>
    </row>
    <row r="26" spans="1:21" ht="8.1" customHeight="1" x14ac:dyDescent="0.2">
      <c r="A26" s="64"/>
      <c r="B26" s="43"/>
      <c r="C26" s="43"/>
      <c r="D26" s="43"/>
      <c r="E26" s="43"/>
      <c r="F26" s="43"/>
      <c r="G26" s="43"/>
      <c r="H26" s="43"/>
      <c r="I26" s="43"/>
      <c r="J26" s="43"/>
      <c r="K26" s="43"/>
      <c r="L26" s="43"/>
      <c r="M26" s="43"/>
      <c r="N26" s="43"/>
      <c r="O26" s="43"/>
      <c r="P26" s="43"/>
      <c r="Q26" s="43"/>
      <c r="R26" s="43"/>
      <c r="S26" s="43"/>
      <c r="T26" s="43"/>
      <c r="U26" s="142"/>
    </row>
    <row r="27" spans="1:21" ht="15" customHeight="1" x14ac:dyDescent="0.25">
      <c r="A27" s="121" t="s">
        <v>234</v>
      </c>
      <c r="B27" s="121"/>
      <c r="C27" s="121"/>
      <c r="D27" s="121"/>
      <c r="E27" s="121"/>
      <c r="F27" s="121"/>
      <c r="G27" s="121"/>
      <c r="H27" s="121"/>
      <c r="I27" s="121"/>
      <c r="J27" s="121"/>
      <c r="K27" s="121"/>
      <c r="L27" s="121"/>
      <c r="M27" s="121"/>
      <c r="N27" s="121"/>
      <c r="O27" s="121"/>
      <c r="P27" s="121"/>
      <c r="Q27" s="121"/>
      <c r="R27" s="121"/>
      <c r="S27" s="121"/>
      <c r="T27" s="121"/>
      <c r="U27" s="142"/>
    </row>
    <row r="28" spans="1:21" ht="9.9499999999999993" customHeight="1" thickBot="1" x14ac:dyDescent="0.3">
      <c r="A28" s="84"/>
      <c r="B28" s="84"/>
      <c r="C28" s="84"/>
      <c r="D28" s="84"/>
      <c r="E28" s="84"/>
      <c r="F28" s="84"/>
      <c r="G28" s="84"/>
      <c r="H28" s="84"/>
      <c r="I28" s="84"/>
      <c r="J28" s="84"/>
      <c r="K28" s="84"/>
      <c r="L28" s="84"/>
      <c r="M28" s="84"/>
      <c r="N28" s="84"/>
      <c r="O28" s="84"/>
      <c r="P28" s="84"/>
      <c r="Q28" s="84"/>
      <c r="R28" s="84"/>
      <c r="S28" s="84"/>
      <c r="T28" s="84"/>
      <c r="U28" s="142"/>
    </row>
    <row r="29" spans="1:21" ht="25.5" customHeight="1" thickBot="1" x14ac:dyDescent="0.25">
      <c r="A29" s="61"/>
      <c r="B29" s="134" t="s">
        <v>235</v>
      </c>
      <c r="C29" s="134"/>
      <c r="D29" s="134"/>
      <c r="E29" s="134"/>
      <c r="F29" s="134"/>
      <c r="G29" s="134"/>
      <c r="H29" s="134"/>
      <c r="I29" s="134"/>
      <c r="J29" s="134"/>
      <c r="K29" s="134"/>
      <c r="L29" s="134"/>
      <c r="M29" s="134"/>
      <c r="N29" s="134"/>
      <c r="O29" s="134"/>
      <c r="P29" s="130">
        <f>MIN(P8,P20)+MIN(P9,P21)+MIN(P10,P22)-P14</f>
        <v>0</v>
      </c>
      <c r="Q29" s="131"/>
      <c r="R29" s="131"/>
      <c r="S29" s="131"/>
      <c r="T29" s="45" t="s">
        <v>0</v>
      </c>
      <c r="U29" s="143" t="s">
        <v>178</v>
      </c>
    </row>
    <row r="30" spans="1:21" ht="0" hidden="1" customHeight="1" x14ac:dyDescent="0.25">
      <c r="U30" s="142"/>
    </row>
    <row r="31" spans="1:21" ht="0" hidden="1" customHeight="1" x14ac:dyDescent="0.25">
      <c r="U31" s="142"/>
    </row>
    <row r="32" spans="1:21" ht="33" customHeight="1" x14ac:dyDescent="0.2">
      <c r="A32" s="64"/>
      <c r="B32" s="132" t="str">
        <f>IF(P29&lt;0, "Indien er reeds een eerste schuldvordering werd uitbetaald, dan zal er moeten worden teruggevorderd.","Dit bedrag kan worden opgevraagd in de slotschuldvordering.")</f>
        <v>Dit bedrag kan worden opgevraagd in de slotschuldvordering.</v>
      </c>
      <c r="C32" s="132"/>
      <c r="D32" s="132"/>
      <c r="E32" s="132"/>
      <c r="F32" s="132"/>
      <c r="G32" s="132"/>
      <c r="H32" s="132"/>
      <c r="I32" s="132"/>
      <c r="J32" s="132"/>
      <c r="K32" s="132"/>
      <c r="L32" s="132"/>
      <c r="M32" s="132"/>
      <c r="N32" s="132"/>
      <c r="O32" s="132"/>
      <c r="P32" s="132"/>
      <c r="Q32" s="132"/>
      <c r="R32" s="132"/>
      <c r="S32" s="132"/>
      <c r="T32" s="132"/>
      <c r="U32" s="142"/>
    </row>
    <row r="33" spans="1:21" ht="8.25" customHeight="1" x14ac:dyDescent="0.2">
      <c r="A33" s="64"/>
      <c r="B33" s="50"/>
      <c r="C33" s="50"/>
      <c r="D33" s="50"/>
      <c r="E33" s="50"/>
      <c r="F33" s="50"/>
      <c r="G33" s="50"/>
      <c r="H33" s="50"/>
      <c r="I33" s="50"/>
      <c r="J33" s="50"/>
      <c r="K33" s="50"/>
      <c r="L33" s="50"/>
      <c r="M33" s="50"/>
      <c r="N33" s="50"/>
      <c r="O33" s="50"/>
      <c r="P33" s="50"/>
      <c r="Q33" s="50"/>
      <c r="R33" s="50"/>
      <c r="S33" s="50"/>
      <c r="T33" s="50"/>
      <c r="U33" s="142"/>
    </row>
    <row r="34" spans="1:21" ht="14.25" x14ac:dyDescent="0.25">
      <c r="B34" s="136"/>
      <c r="C34" s="136"/>
      <c r="D34" s="136"/>
      <c r="E34" s="136"/>
      <c r="F34" s="136"/>
      <c r="G34" s="136"/>
      <c r="H34" s="136"/>
      <c r="I34" s="136"/>
      <c r="J34" s="136"/>
      <c r="K34" s="136"/>
      <c r="L34" s="136"/>
      <c r="M34" s="136"/>
      <c r="N34" s="136"/>
      <c r="O34" s="136"/>
      <c r="T34" s="58"/>
    </row>
    <row r="35" spans="1:21" ht="0" hidden="1" customHeight="1" x14ac:dyDescent="0.25"/>
    <row r="36" spans="1:21" ht="0" hidden="1" customHeight="1" x14ac:dyDescent="0.25"/>
    <row r="37" spans="1:21" ht="0" hidden="1" customHeight="1" x14ac:dyDescent="0.25"/>
    <row r="38" spans="1:21" ht="0" hidden="1" customHeight="1" x14ac:dyDescent="0.25"/>
    <row r="39" spans="1:21" ht="0" hidden="1" customHeight="1" x14ac:dyDescent="0.25"/>
    <row r="40" spans="1:21" ht="0" hidden="1" customHeight="1" x14ac:dyDescent="0.25"/>
    <row r="41" spans="1:21" ht="0" hidden="1" customHeight="1" x14ac:dyDescent="0.25"/>
    <row r="42" spans="1:21" ht="0" hidden="1" customHeight="1" x14ac:dyDescent="0.25"/>
    <row r="43" spans="1:21" ht="0" hidden="1" customHeight="1" x14ac:dyDescent="0.25"/>
    <row r="44" spans="1:21" ht="0" hidden="1" customHeight="1" x14ac:dyDescent="0.25"/>
    <row r="45" spans="1:21" ht="0" hidden="1" customHeight="1" x14ac:dyDescent="0.25"/>
    <row r="46" spans="1:21" ht="0" hidden="1" customHeight="1" x14ac:dyDescent="0.25"/>
  </sheetData>
  <sheetProtection algorithmName="SHA-512" hashValue="BlEboUjGipLXdTBBBomiL5YXQ4r/fzDaE+se9jahRitIYGJFhuy1oH8RssTcfFTIME5O2CQpq4cRTcGMwwgESg==" saltValue="uhafE7mRkfcd8sOlR493hQ==" spinCount="100000" sheet="1" objects="1" scenarios="1" selectLockedCells="1"/>
  <protectedRanges>
    <protectedRange sqref="P32:P33 P11 P16 P26 P24:P25" name="Installatie_1"/>
    <protectedRange sqref="P29 P14 P20:P22 P8:P10 P7" name="Verklaring"/>
  </protectedRanges>
  <dataConsolidate/>
  <mergeCells count="34">
    <mergeCell ref="A5:T5"/>
    <mergeCell ref="A6:T6"/>
    <mergeCell ref="B7:O7"/>
    <mergeCell ref="A4:T4"/>
    <mergeCell ref="A2:T2"/>
    <mergeCell ref="G3:T3"/>
    <mergeCell ref="A3:F3"/>
    <mergeCell ref="P7:S7"/>
    <mergeCell ref="B34:E34"/>
    <mergeCell ref="F34:O34"/>
    <mergeCell ref="B20:O20"/>
    <mergeCell ref="P20:S20"/>
    <mergeCell ref="B21:O21"/>
    <mergeCell ref="P21:S21"/>
    <mergeCell ref="B22:O22"/>
    <mergeCell ref="P22:S22"/>
    <mergeCell ref="A28:T28"/>
    <mergeCell ref="B29:O29"/>
    <mergeCell ref="B8:O8"/>
    <mergeCell ref="B9:O9"/>
    <mergeCell ref="B10:O10"/>
    <mergeCell ref="P8:S8"/>
    <mergeCell ref="P9:S9"/>
    <mergeCell ref="P10:S10"/>
    <mergeCell ref="P29:S29"/>
    <mergeCell ref="B32:T32"/>
    <mergeCell ref="A27:T27"/>
    <mergeCell ref="P14:S14"/>
    <mergeCell ref="A12:T12"/>
    <mergeCell ref="A13:T13"/>
    <mergeCell ref="B14:O14"/>
    <mergeCell ref="A17:T17"/>
    <mergeCell ref="A19:T19"/>
    <mergeCell ref="A25:T25"/>
  </mergeCells>
  <hyperlinks>
    <hyperlink ref="U7" location="Toelichtingen!A34" display="naar de toelichting" xr:uid="{DC73A882-6197-480E-B446-20D244272BFC}"/>
    <hyperlink ref="U14" location="Toelichtingen!A35" display="naar de toelichting" xr:uid="{76ADCA58-7D6C-4758-BB0B-65DEC38359EB}"/>
    <hyperlink ref="U29" location="Toelichtingen!A38" display="naar de toelichting" xr:uid="{03709098-8A36-41B0-8406-BF36C8BC703C}"/>
  </hyperlinks>
  <pageMargins left="0.23622047244094491" right="0.23622047244094491" top="0.74803149606299213" bottom="0.74803149606299213" header="0.31496062992125984" footer="0.31496062992125984"/>
  <pageSetup paperSize="9" scale="95" fitToHeight="0" orientation="portrait" r:id="rId1"/>
  <colBreaks count="1" manualBreakCount="1">
    <brk id="9" max="1048575" man="1"/>
  </colBreaks>
  <ignoredErrors>
    <ignoredError sqref="A22:O22 B32 A23:T25 A20:O20 Q20:T20 A21:O21 Q21:T21 Q22:T2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tabColor rgb="FF4B7284"/>
  </sheetPr>
  <dimension ref="A2:N42"/>
  <sheetViews>
    <sheetView showGridLines="0" zoomScaleNormal="100" workbookViewId="0">
      <selection sqref="A1:XFD1048576"/>
    </sheetView>
  </sheetViews>
  <sheetFormatPr defaultColWidth="0" defaultRowHeight="14.25" x14ac:dyDescent="0.2"/>
  <cols>
    <col min="1" max="1" width="175.7109375" style="1" customWidth="1"/>
    <col min="2" max="2" width="9.140625" style="1" hidden="1" customWidth="1"/>
    <col min="3" max="14" width="0" style="1" hidden="1" customWidth="1"/>
    <col min="15" max="16384" width="9.140625" style="1" hidden="1"/>
  </cols>
  <sheetData>
    <row r="2" spans="1:2" ht="15" x14ac:dyDescent="0.2">
      <c r="A2" s="12" t="s">
        <v>225</v>
      </c>
    </row>
    <row r="3" spans="1:2" s="8" customFormat="1" ht="18" x14ac:dyDescent="0.2">
      <c r="A3" s="9"/>
    </row>
    <row r="4" spans="1:2" s="7" customFormat="1" ht="12.75" x14ac:dyDescent="0.2">
      <c r="A4" s="13" t="s">
        <v>175</v>
      </c>
    </row>
    <row r="5" spans="1:2" s="6" customFormat="1" ht="6" customHeight="1" x14ac:dyDescent="0.2">
      <c r="A5" s="3"/>
    </row>
    <row r="6" spans="1:2" s="2" customFormat="1" ht="6" customHeight="1" x14ac:dyDescent="0.2">
      <c r="A6" s="3"/>
    </row>
    <row r="7" spans="1:2" s="2" customFormat="1" ht="36.75" customHeight="1" x14ac:dyDescent="0.2">
      <c r="A7" s="3" t="s">
        <v>247</v>
      </c>
      <c r="B7" s="5"/>
    </row>
    <row r="8" spans="1:2" s="2" customFormat="1" ht="37.5" customHeight="1" x14ac:dyDescent="0.2">
      <c r="A8" s="3" t="s">
        <v>236</v>
      </c>
    </row>
    <row r="9" spans="1:2" s="8" customFormat="1" ht="7.5" customHeight="1" x14ac:dyDescent="0.2">
      <c r="A9" s="3"/>
    </row>
    <row r="10" spans="1:2" s="7" customFormat="1" ht="12.75" x14ac:dyDescent="0.2">
      <c r="A10" s="13" t="s">
        <v>171</v>
      </c>
    </row>
    <row r="11" spans="1:2" s="6" customFormat="1" ht="9" customHeight="1" x14ac:dyDescent="0.2">
      <c r="A11" s="3"/>
    </row>
    <row r="12" spans="1:2" s="2" customFormat="1" ht="6" customHeight="1" x14ac:dyDescent="0.2">
      <c r="A12" s="3"/>
    </row>
    <row r="13" spans="1:2" s="2" customFormat="1" ht="24" x14ac:dyDescent="0.2">
      <c r="A13" s="3" t="s">
        <v>170</v>
      </c>
      <c r="B13" s="5"/>
    </row>
    <row r="14" spans="1:2" s="2" customFormat="1" ht="22.5" customHeight="1" x14ac:dyDescent="0.2">
      <c r="A14" s="4" t="s">
        <v>226</v>
      </c>
    </row>
    <row r="15" spans="1:2" s="2" customFormat="1" ht="39.75" customHeight="1" x14ac:dyDescent="0.2">
      <c r="A15" s="3" t="s">
        <v>195</v>
      </c>
    </row>
    <row r="16" spans="1:2" s="2" customFormat="1" ht="35.25" customHeight="1" x14ac:dyDescent="0.2">
      <c r="A16" s="3" t="s">
        <v>227</v>
      </c>
    </row>
    <row r="17" spans="1:1" ht="6" customHeight="1" x14ac:dyDescent="0.2">
      <c r="A17" s="3"/>
    </row>
    <row r="18" spans="1:1" s="2" customFormat="1" ht="12.75" x14ac:dyDescent="0.2">
      <c r="A18" s="13" t="s">
        <v>172</v>
      </c>
    </row>
    <row r="19" spans="1:1" x14ac:dyDescent="0.2">
      <c r="A19" s="3"/>
    </row>
    <row r="20" spans="1:1" ht="35.25" customHeight="1" x14ac:dyDescent="0.2">
      <c r="A20" s="3" t="s">
        <v>248</v>
      </c>
    </row>
    <row r="21" spans="1:1" ht="37.5" customHeight="1" x14ac:dyDescent="0.2">
      <c r="A21" s="3" t="s">
        <v>173</v>
      </c>
    </row>
    <row r="22" spans="1:1" ht="34.5" customHeight="1" x14ac:dyDescent="0.2">
      <c r="A22" s="3" t="s">
        <v>174</v>
      </c>
    </row>
    <row r="23" spans="1:1" ht="37.5" customHeight="1" x14ac:dyDescent="0.2">
      <c r="A23" s="3" t="s">
        <v>228</v>
      </c>
    </row>
    <row r="24" spans="1:1" x14ac:dyDescent="0.2">
      <c r="A24" s="13" t="s">
        <v>176</v>
      </c>
    </row>
    <row r="25" spans="1:1" x14ac:dyDescent="0.2">
      <c r="A25" s="3"/>
    </row>
    <row r="26" spans="1:1" ht="34.5" customHeight="1" x14ac:dyDescent="0.2">
      <c r="A26" s="4" t="s">
        <v>229</v>
      </c>
    </row>
    <row r="27" spans="1:1" x14ac:dyDescent="0.2">
      <c r="A27" s="13" t="s">
        <v>230</v>
      </c>
    </row>
    <row r="28" spans="1:1" x14ac:dyDescent="0.2">
      <c r="A28" s="3"/>
    </row>
    <row r="29" spans="1:1" x14ac:dyDescent="0.2">
      <c r="A29" s="3" t="s">
        <v>237</v>
      </c>
    </row>
    <row r="30" spans="1:1" x14ac:dyDescent="0.2">
      <c r="A30" s="3"/>
    </row>
    <row r="31" spans="1:1" x14ac:dyDescent="0.2">
      <c r="A31" s="13" t="s">
        <v>231</v>
      </c>
    </row>
    <row r="32" spans="1:1" x14ac:dyDescent="0.2">
      <c r="A32" s="3"/>
    </row>
    <row r="33" spans="1:1" ht="36" x14ac:dyDescent="0.2">
      <c r="A33" s="55" t="s">
        <v>409</v>
      </c>
    </row>
    <row r="34" spans="1:1" ht="14.25" customHeight="1" x14ac:dyDescent="0.2">
      <c r="A34" s="55" t="s">
        <v>232</v>
      </c>
    </row>
    <row r="35" spans="1:1" x14ac:dyDescent="0.2">
      <c r="A35" s="55"/>
    </row>
    <row r="36" spans="1:1" ht="25.5" customHeight="1" x14ac:dyDescent="0.2">
      <c r="A36" s="55" t="s">
        <v>410</v>
      </c>
    </row>
    <row r="37" spans="1:1" ht="18.75" customHeight="1" x14ac:dyDescent="0.2">
      <c r="A37" s="55" t="s">
        <v>411</v>
      </c>
    </row>
    <row r="38" spans="1:1" x14ac:dyDescent="0.2">
      <c r="A38" s="56" t="s">
        <v>412</v>
      </c>
    </row>
    <row r="39" spans="1:1" x14ac:dyDescent="0.2">
      <c r="A39" s="57" t="s">
        <v>413</v>
      </c>
    </row>
    <row r="40" spans="1:1" x14ac:dyDescent="0.2">
      <c r="A40" s="57" t="s">
        <v>414</v>
      </c>
    </row>
    <row r="41" spans="1:1" x14ac:dyDescent="0.2">
      <c r="A41" s="57" t="s">
        <v>415</v>
      </c>
    </row>
    <row r="42" spans="1:1" x14ac:dyDescent="0.2">
      <c r="A42" s="55"/>
    </row>
  </sheetData>
  <sheetProtection algorithmName="SHA-512" hashValue="GfylqMIy+m3+Sz6e/VuNIa3rMj1t5RJwAymgP1DC+JZ0mO0CyKkUgiy/jLsVvzxrUoTdsr17T3KKmY0IRJvi0g==" saltValue="p4BZs0ujYlCI+hKjvqPrDA==" spinCount="100000" sheet="1" objects="1" scenarios="1" selectLockedCells="1"/>
  <pageMargins left="0.70866141732283472" right="0.70866141732283472" top="0.74803149606299213" bottom="0.74803149606299213" header="0.31496062992125984" footer="0.31496062992125984"/>
  <pageSetup paperSize="9" scale="92"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
    <tabColor rgb="FF4B7284"/>
  </sheetPr>
  <dimension ref="A1:B957"/>
  <sheetViews>
    <sheetView workbookViewId="0">
      <selection activeCell="D16" sqref="D16"/>
    </sheetView>
  </sheetViews>
  <sheetFormatPr defaultColWidth="14.42578125" defaultRowHeight="15" x14ac:dyDescent="0.25"/>
  <cols>
    <col min="1" max="1" width="30.5703125" style="10" bestFit="1" customWidth="1"/>
    <col min="2" max="2" width="25.85546875" style="10" bestFit="1" customWidth="1"/>
    <col min="3" max="16" width="8.7109375" style="10" customWidth="1"/>
    <col min="17" max="16384" width="14.42578125" style="10"/>
  </cols>
  <sheetData>
    <row r="1" spans="1:2" x14ac:dyDescent="0.25">
      <c r="A1" s="137" t="s">
        <v>249</v>
      </c>
      <c r="B1" s="137"/>
    </row>
    <row r="2" spans="1:2" x14ac:dyDescent="0.25">
      <c r="A2" s="138" t="s">
        <v>250</v>
      </c>
      <c r="B2" s="138" t="s">
        <v>251</v>
      </c>
    </row>
    <row r="3" spans="1:2" x14ac:dyDescent="0.25">
      <c r="A3" s="138"/>
      <c r="B3" s="138"/>
    </row>
    <row r="4" spans="1:2" x14ac:dyDescent="0.25">
      <c r="A4" s="51" t="s">
        <v>164</v>
      </c>
      <c r="B4" s="52">
        <v>85715</v>
      </c>
    </row>
    <row r="5" spans="1:2" x14ac:dyDescent="0.25">
      <c r="A5" s="51" t="s">
        <v>252</v>
      </c>
      <c r="B5" s="52">
        <v>28784</v>
      </c>
    </row>
    <row r="6" spans="1:2" x14ac:dyDescent="0.25">
      <c r="A6" s="51" t="s">
        <v>253</v>
      </c>
      <c r="B6" s="52">
        <v>29965</v>
      </c>
    </row>
    <row r="7" spans="1:2" x14ac:dyDescent="0.25">
      <c r="A7" s="51" t="s">
        <v>163</v>
      </c>
      <c r="B7" s="52">
        <v>14304</v>
      </c>
    </row>
    <row r="8" spans="1:2" x14ac:dyDescent="0.25">
      <c r="A8" s="51" t="s">
        <v>254</v>
      </c>
      <c r="B8" s="52">
        <v>13225</v>
      </c>
    </row>
    <row r="9" spans="1:2" x14ac:dyDescent="0.25">
      <c r="A9" s="51" t="s">
        <v>255</v>
      </c>
      <c r="B9" s="52">
        <v>11565</v>
      </c>
    </row>
    <row r="10" spans="1:2" x14ac:dyDescent="0.25">
      <c r="A10" s="51" t="s">
        <v>256</v>
      </c>
      <c r="B10" s="52">
        <v>5089</v>
      </c>
    </row>
    <row r="11" spans="1:2" x14ac:dyDescent="0.25">
      <c r="A11" s="51" t="s">
        <v>18</v>
      </c>
      <c r="B11" s="52">
        <v>523248</v>
      </c>
    </row>
    <row r="12" spans="1:2" x14ac:dyDescent="0.25">
      <c r="A12" s="51" t="s">
        <v>257</v>
      </c>
      <c r="B12" s="52">
        <v>14609</v>
      </c>
    </row>
    <row r="13" spans="1:2" x14ac:dyDescent="0.25">
      <c r="A13" s="51" t="s">
        <v>162</v>
      </c>
      <c r="B13" s="52">
        <v>8988</v>
      </c>
    </row>
    <row r="14" spans="1:2" x14ac:dyDescent="0.25">
      <c r="A14" s="51" t="s">
        <v>258</v>
      </c>
      <c r="B14" s="52">
        <v>13281</v>
      </c>
    </row>
    <row r="15" spans="1:2" x14ac:dyDescent="0.25">
      <c r="A15" s="51" t="s">
        <v>259</v>
      </c>
      <c r="B15" s="52">
        <v>8190</v>
      </c>
    </row>
    <row r="16" spans="1:2" x14ac:dyDescent="0.25">
      <c r="A16" s="51" t="s">
        <v>161</v>
      </c>
      <c r="B16" s="52">
        <v>32958</v>
      </c>
    </row>
    <row r="17" spans="1:2" x14ac:dyDescent="0.25">
      <c r="A17" s="51" t="s">
        <v>160</v>
      </c>
      <c r="B17" s="52">
        <v>14200</v>
      </c>
    </row>
    <row r="18" spans="1:2" ht="15.75" customHeight="1" x14ac:dyDescent="0.25">
      <c r="A18" s="51" t="s">
        <v>260</v>
      </c>
      <c r="B18" s="52">
        <v>10065</v>
      </c>
    </row>
    <row r="19" spans="1:2" ht="15.75" customHeight="1" x14ac:dyDescent="0.25">
      <c r="A19" s="51" t="s">
        <v>159</v>
      </c>
      <c r="B19" s="52">
        <v>2705</v>
      </c>
    </row>
    <row r="20" spans="1:2" ht="15.75" customHeight="1" x14ac:dyDescent="0.25">
      <c r="A20" s="51" t="s">
        <v>158</v>
      </c>
      <c r="B20" s="52">
        <v>22426</v>
      </c>
    </row>
    <row r="21" spans="1:2" ht="15.75" customHeight="1" x14ac:dyDescent="0.25">
      <c r="A21" s="51" t="s">
        <v>157</v>
      </c>
      <c r="B21" s="52">
        <v>15687</v>
      </c>
    </row>
    <row r="22" spans="1:2" ht="15.75" customHeight="1" x14ac:dyDescent="0.25">
      <c r="A22" s="51" t="s">
        <v>261</v>
      </c>
      <c r="B22" s="52">
        <v>17931</v>
      </c>
    </row>
    <row r="23" spans="1:2" ht="15.75" customHeight="1" x14ac:dyDescent="0.25">
      <c r="A23" s="51" t="s">
        <v>156</v>
      </c>
      <c r="B23" s="52">
        <v>25069</v>
      </c>
    </row>
    <row r="24" spans="1:2" ht="15.75" customHeight="1" x14ac:dyDescent="0.25">
      <c r="A24" s="51" t="s">
        <v>155</v>
      </c>
      <c r="B24" s="52">
        <v>10053</v>
      </c>
    </row>
    <row r="25" spans="1:2" ht="15.75" customHeight="1" x14ac:dyDescent="0.25">
      <c r="A25" s="51" t="s">
        <v>154</v>
      </c>
      <c r="B25" s="52">
        <v>6274</v>
      </c>
    </row>
    <row r="26" spans="1:2" ht="15.75" customHeight="1" x14ac:dyDescent="0.25">
      <c r="A26" s="51" t="s">
        <v>153</v>
      </c>
      <c r="B26" s="52">
        <v>46065</v>
      </c>
    </row>
    <row r="27" spans="1:2" ht="15.75" customHeight="1" x14ac:dyDescent="0.25">
      <c r="A27" s="51" t="s">
        <v>152</v>
      </c>
      <c r="B27" s="52">
        <v>11507</v>
      </c>
    </row>
    <row r="28" spans="1:2" ht="15.75" customHeight="1" x14ac:dyDescent="0.25">
      <c r="A28" s="51" t="s">
        <v>262</v>
      </c>
      <c r="B28" s="52">
        <v>14849</v>
      </c>
    </row>
    <row r="29" spans="1:2" ht="15.75" customHeight="1" x14ac:dyDescent="0.25">
      <c r="A29" s="51" t="s">
        <v>263</v>
      </c>
      <c r="B29" s="52">
        <v>9958</v>
      </c>
    </row>
    <row r="30" spans="1:2" ht="15.75" customHeight="1" x14ac:dyDescent="0.25">
      <c r="A30" s="51" t="s">
        <v>264</v>
      </c>
      <c r="B30" s="52">
        <v>2204</v>
      </c>
    </row>
    <row r="31" spans="1:2" ht="15.75" customHeight="1" x14ac:dyDescent="0.25">
      <c r="A31" s="51" t="s">
        <v>265</v>
      </c>
      <c r="B31" s="52">
        <v>48192</v>
      </c>
    </row>
    <row r="32" spans="1:2" ht="15.75" customHeight="1" x14ac:dyDescent="0.25">
      <c r="A32" s="51" t="s">
        <v>151</v>
      </c>
      <c r="B32" s="52">
        <v>10025</v>
      </c>
    </row>
    <row r="33" spans="1:2" ht="15.75" customHeight="1" x14ac:dyDescent="0.25">
      <c r="A33" s="51" t="s">
        <v>266</v>
      </c>
      <c r="B33" s="52">
        <v>32318</v>
      </c>
    </row>
    <row r="34" spans="1:2" ht="15.75" customHeight="1" x14ac:dyDescent="0.25">
      <c r="A34" s="51" t="s">
        <v>150</v>
      </c>
      <c r="B34" s="52">
        <v>20349</v>
      </c>
    </row>
    <row r="35" spans="1:2" ht="15.75" customHeight="1" x14ac:dyDescent="0.25">
      <c r="A35" s="51" t="s">
        <v>267</v>
      </c>
      <c r="B35" s="52">
        <v>13085</v>
      </c>
    </row>
    <row r="36" spans="1:2" ht="15.75" customHeight="1" x14ac:dyDescent="0.25">
      <c r="A36" s="51" t="s">
        <v>268</v>
      </c>
      <c r="B36" s="52">
        <v>13120</v>
      </c>
    </row>
    <row r="37" spans="1:2" ht="15.75" customHeight="1" x14ac:dyDescent="0.25">
      <c r="A37" s="51" t="s">
        <v>149</v>
      </c>
      <c r="B37" s="52">
        <v>14951</v>
      </c>
    </row>
    <row r="38" spans="1:2" ht="15.75" customHeight="1" x14ac:dyDescent="0.25">
      <c r="A38" s="51" t="s">
        <v>269</v>
      </c>
      <c r="B38" s="52">
        <v>17970</v>
      </c>
    </row>
    <row r="39" spans="1:2" ht="15.75" customHeight="1" x14ac:dyDescent="0.25">
      <c r="A39" s="51" t="s">
        <v>270</v>
      </c>
      <c r="B39" s="52">
        <v>12379</v>
      </c>
    </row>
    <row r="40" spans="1:2" ht="15.75" customHeight="1" x14ac:dyDescent="0.25">
      <c r="A40" s="51" t="s">
        <v>271</v>
      </c>
      <c r="B40" s="52">
        <v>10697</v>
      </c>
    </row>
    <row r="41" spans="1:2" ht="15.75" customHeight="1" x14ac:dyDescent="0.25">
      <c r="A41" s="51" t="s">
        <v>272</v>
      </c>
      <c r="B41" s="52">
        <v>21186</v>
      </c>
    </row>
    <row r="42" spans="1:2" ht="15.75" customHeight="1" x14ac:dyDescent="0.25">
      <c r="A42" s="51" t="s">
        <v>273</v>
      </c>
      <c r="B42" s="52">
        <v>10685</v>
      </c>
    </row>
    <row r="43" spans="1:2" ht="15.75" customHeight="1" x14ac:dyDescent="0.25">
      <c r="A43" s="51" t="s">
        <v>274</v>
      </c>
      <c r="B43" s="52">
        <v>8167</v>
      </c>
    </row>
    <row r="44" spans="1:2" ht="15.75" customHeight="1" x14ac:dyDescent="0.25">
      <c r="A44" s="51" t="s">
        <v>275</v>
      </c>
      <c r="B44" s="52">
        <v>14781</v>
      </c>
    </row>
    <row r="45" spans="1:2" ht="15.75" customHeight="1" x14ac:dyDescent="0.25">
      <c r="A45" s="51" t="s">
        <v>148</v>
      </c>
      <c r="B45" s="52">
        <v>37850</v>
      </c>
    </row>
    <row r="46" spans="1:2" ht="15.75" customHeight="1" x14ac:dyDescent="0.25">
      <c r="A46" s="51" t="s">
        <v>276</v>
      </c>
      <c r="B46" s="52">
        <v>29010</v>
      </c>
    </row>
    <row r="47" spans="1:2" ht="15.75" customHeight="1" x14ac:dyDescent="0.25">
      <c r="A47" s="51" t="s">
        <v>277</v>
      </c>
      <c r="B47" s="52">
        <v>17828</v>
      </c>
    </row>
    <row r="48" spans="1:2" ht="15.75" customHeight="1" x14ac:dyDescent="0.25">
      <c r="A48" s="51" t="s">
        <v>278</v>
      </c>
      <c r="B48" s="52">
        <v>16005</v>
      </c>
    </row>
    <row r="49" spans="1:2" ht="15.75" customHeight="1" x14ac:dyDescent="0.25">
      <c r="A49" s="51" t="s">
        <v>147</v>
      </c>
      <c r="B49" s="52">
        <v>118284</v>
      </c>
    </row>
    <row r="50" spans="1:2" ht="15.75" customHeight="1" x14ac:dyDescent="0.25">
      <c r="A50" s="51" t="s">
        <v>279</v>
      </c>
      <c r="B50" s="52">
        <v>14475</v>
      </c>
    </row>
    <row r="51" spans="1:2" ht="15.75" customHeight="1" x14ac:dyDescent="0.25">
      <c r="A51" s="51" t="s">
        <v>146</v>
      </c>
      <c r="B51" s="52">
        <v>11008</v>
      </c>
    </row>
    <row r="52" spans="1:2" ht="15.75" customHeight="1" x14ac:dyDescent="0.25">
      <c r="A52" s="51" t="s">
        <v>280</v>
      </c>
      <c r="B52" s="52">
        <v>12635</v>
      </c>
    </row>
    <row r="53" spans="1:2" ht="15.75" customHeight="1" x14ac:dyDescent="0.25">
      <c r="A53" s="51" t="s">
        <v>145</v>
      </c>
      <c r="B53" s="52">
        <v>11129</v>
      </c>
    </row>
    <row r="54" spans="1:2" ht="15.75" customHeight="1" x14ac:dyDescent="0.25">
      <c r="A54" s="51" t="s">
        <v>281</v>
      </c>
      <c r="B54" s="52">
        <v>10532</v>
      </c>
    </row>
    <row r="55" spans="1:2" ht="15.75" customHeight="1" x14ac:dyDescent="0.25">
      <c r="A55" s="51" t="s">
        <v>282</v>
      </c>
      <c r="B55" s="52">
        <v>11796</v>
      </c>
    </row>
    <row r="56" spans="1:2" ht="15.75" customHeight="1" x14ac:dyDescent="0.25">
      <c r="A56" s="51" t="s">
        <v>283</v>
      </c>
      <c r="B56" s="52">
        <v>43264</v>
      </c>
    </row>
    <row r="57" spans="1:2" ht="15.75" customHeight="1" x14ac:dyDescent="0.25">
      <c r="A57" s="51" t="s">
        <v>144</v>
      </c>
      <c r="B57" s="52">
        <v>20086</v>
      </c>
    </row>
    <row r="58" spans="1:2" ht="15.75" customHeight="1" x14ac:dyDescent="0.25">
      <c r="A58" s="51" t="s">
        <v>284</v>
      </c>
      <c r="B58" s="52">
        <v>45673</v>
      </c>
    </row>
    <row r="59" spans="1:2" ht="15.75" customHeight="1" x14ac:dyDescent="0.25">
      <c r="A59" s="51" t="s">
        <v>285</v>
      </c>
      <c r="B59" s="52">
        <v>8484</v>
      </c>
    </row>
    <row r="60" spans="1:2" ht="15.75" customHeight="1" x14ac:dyDescent="0.25">
      <c r="A60" s="51" t="s">
        <v>143</v>
      </c>
      <c r="B60" s="52">
        <v>9540</v>
      </c>
    </row>
    <row r="61" spans="1:2" ht="15.75" customHeight="1" x14ac:dyDescent="0.25">
      <c r="A61" s="51" t="s">
        <v>142</v>
      </c>
      <c r="B61" s="52">
        <v>18026</v>
      </c>
    </row>
    <row r="62" spans="1:2" ht="15.75" customHeight="1" x14ac:dyDescent="0.25">
      <c r="A62" s="51" t="s">
        <v>286</v>
      </c>
      <c r="B62" s="52">
        <v>19137</v>
      </c>
    </row>
    <row r="63" spans="1:2" ht="15.75" customHeight="1" x14ac:dyDescent="0.25">
      <c r="A63" s="51" t="s">
        <v>141</v>
      </c>
      <c r="B63" s="52">
        <v>23824</v>
      </c>
    </row>
    <row r="64" spans="1:2" ht="15.75" customHeight="1" x14ac:dyDescent="0.25">
      <c r="A64" s="51" t="s">
        <v>140</v>
      </c>
      <c r="B64" s="52">
        <v>16739</v>
      </c>
    </row>
    <row r="65" spans="1:2" ht="15.75" customHeight="1" x14ac:dyDescent="0.25">
      <c r="A65" s="51" t="s">
        <v>287</v>
      </c>
      <c r="B65" s="52">
        <v>42434</v>
      </c>
    </row>
    <row r="66" spans="1:2" ht="15.75" customHeight="1" x14ac:dyDescent="0.25">
      <c r="A66" s="51" t="s">
        <v>139</v>
      </c>
      <c r="B66" s="52">
        <v>20454</v>
      </c>
    </row>
    <row r="67" spans="1:2" ht="15.75" customHeight="1" x14ac:dyDescent="0.25">
      <c r="A67" s="51" t="s">
        <v>288</v>
      </c>
      <c r="B67" s="52">
        <v>5599</v>
      </c>
    </row>
    <row r="68" spans="1:2" ht="15.75" customHeight="1" x14ac:dyDescent="0.25">
      <c r="A68" s="51" t="s">
        <v>138</v>
      </c>
      <c r="B68" s="52">
        <v>17385</v>
      </c>
    </row>
    <row r="69" spans="1:2" ht="15.75" customHeight="1" x14ac:dyDescent="0.25">
      <c r="A69" s="51" t="s">
        <v>137</v>
      </c>
      <c r="B69" s="52">
        <v>21947</v>
      </c>
    </row>
    <row r="70" spans="1:2" ht="15.75" customHeight="1" x14ac:dyDescent="0.25">
      <c r="A70" s="51" t="s">
        <v>136</v>
      </c>
      <c r="B70" s="52">
        <v>20890</v>
      </c>
    </row>
    <row r="71" spans="1:2" ht="15.75" customHeight="1" x14ac:dyDescent="0.25">
      <c r="A71" s="51" t="s">
        <v>135</v>
      </c>
      <c r="B71" s="52">
        <v>19857</v>
      </c>
    </row>
    <row r="72" spans="1:2" ht="15.75" customHeight="1" x14ac:dyDescent="0.25">
      <c r="A72" s="51" t="s">
        <v>289</v>
      </c>
      <c r="B72" s="52">
        <v>19079</v>
      </c>
    </row>
    <row r="73" spans="1:2" ht="15.75" customHeight="1" x14ac:dyDescent="0.25">
      <c r="A73" s="51" t="s">
        <v>290</v>
      </c>
      <c r="B73" s="52">
        <v>35239</v>
      </c>
    </row>
    <row r="74" spans="1:2" ht="15.75" customHeight="1" x14ac:dyDescent="0.25">
      <c r="A74" s="51" t="s">
        <v>291</v>
      </c>
      <c r="B74" s="52">
        <v>8725</v>
      </c>
    </row>
    <row r="75" spans="1:2" ht="15.75" customHeight="1" x14ac:dyDescent="0.25">
      <c r="A75" s="51" t="s">
        <v>134</v>
      </c>
      <c r="B75" s="52">
        <v>12769</v>
      </c>
    </row>
    <row r="76" spans="1:2" ht="15.75" customHeight="1" x14ac:dyDescent="0.25">
      <c r="A76" s="51" t="s">
        <v>292</v>
      </c>
      <c r="B76" s="52">
        <v>39923</v>
      </c>
    </row>
    <row r="77" spans="1:2" ht="15.75" customHeight="1" x14ac:dyDescent="0.25">
      <c r="A77" s="51" t="s">
        <v>293</v>
      </c>
      <c r="B77" s="52">
        <v>6035</v>
      </c>
    </row>
    <row r="78" spans="1:2" ht="15.75" customHeight="1" x14ac:dyDescent="0.25">
      <c r="A78" s="51" t="s">
        <v>294</v>
      </c>
      <c r="B78" s="52">
        <v>66110</v>
      </c>
    </row>
    <row r="79" spans="1:2" ht="15.75" customHeight="1" x14ac:dyDescent="0.25">
      <c r="A79" s="51" t="s">
        <v>133</v>
      </c>
      <c r="B79" s="52">
        <v>260341</v>
      </c>
    </row>
    <row r="80" spans="1:2" ht="15.75" customHeight="1" x14ac:dyDescent="0.25">
      <c r="A80" s="51" t="s">
        <v>132</v>
      </c>
      <c r="B80" s="52">
        <v>33403</v>
      </c>
    </row>
    <row r="81" spans="1:2" ht="15.75" customHeight="1" x14ac:dyDescent="0.25">
      <c r="A81" s="51" t="s">
        <v>295</v>
      </c>
      <c r="B81" s="52">
        <v>8391</v>
      </c>
    </row>
    <row r="82" spans="1:2" ht="15.75" customHeight="1" x14ac:dyDescent="0.25">
      <c r="A82" s="51" t="s">
        <v>131</v>
      </c>
      <c r="B82" s="52">
        <v>12063</v>
      </c>
    </row>
    <row r="83" spans="1:2" ht="15.75" customHeight="1" x14ac:dyDescent="0.25">
      <c r="A83" s="51" t="s">
        <v>296</v>
      </c>
      <c r="B83" s="52">
        <v>5298</v>
      </c>
    </row>
    <row r="84" spans="1:2" ht="15.75" customHeight="1" x14ac:dyDescent="0.25">
      <c r="A84" s="51" t="s">
        <v>130</v>
      </c>
      <c r="B84" s="52">
        <v>9236</v>
      </c>
    </row>
    <row r="85" spans="1:2" ht="15.75" customHeight="1" x14ac:dyDescent="0.25">
      <c r="A85" s="51" t="s">
        <v>129</v>
      </c>
      <c r="B85" s="52">
        <v>37355</v>
      </c>
    </row>
    <row r="86" spans="1:2" ht="15.75" customHeight="1" x14ac:dyDescent="0.25">
      <c r="A86" s="51" t="s">
        <v>128</v>
      </c>
      <c r="B86" s="52">
        <v>11123</v>
      </c>
    </row>
    <row r="87" spans="1:2" ht="15.75" customHeight="1" x14ac:dyDescent="0.25">
      <c r="A87" s="51" t="s">
        <v>297</v>
      </c>
      <c r="B87" s="52">
        <v>14470</v>
      </c>
    </row>
    <row r="88" spans="1:2" ht="15.75" customHeight="1" x14ac:dyDescent="0.25">
      <c r="A88" s="51" t="s">
        <v>127</v>
      </c>
      <c r="B88" s="52">
        <v>18443</v>
      </c>
    </row>
    <row r="89" spans="1:2" ht="15.75" customHeight="1" x14ac:dyDescent="0.25">
      <c r="A89" s="51" t="s">
        <v>298</v>
      </c>
      <c r="B89" s="52">
        <v>9461</v>
      </c>
    </row>
    <row r="90" spans="1:2" ht="15.75" customHeight="1" x14ac:dyDescent="0.25">
      <c r="A90" s="51" t="s">
        <v>126</v>
      </c>
      <c r="B90" s="52">
        <v>39096</v>
      </c>
    </row>
    <row r="91" spans="1:2" ht="15.75" customHeight="1" x14ac:dyDescent="0.25">
      <c r="A91" s="51" t="s">
        <v>299</v>
      </c>
      <c r="B91" s="52">
        <v>10824</v>
      </c>
    </row>
    <row r="92" spans="1:2" ht="15.75" customHeight="1" x14ac:dyDescent="0.25">
      <c r="A92" s="51" t="s">
        <v>300</v>
      </c>
      <c r="B92" s="52">
        <v>24829</v>
      </c>
    </row>
    <row r="93" spans="1:2" ht="15.75" customHeight="1" x14ac:dyDescent="0.25">
      <c r="A93" s="51" t="s">
        <v>301</v>
      </c>
      <c r="B93" s="52">
        <v>14427</v>
      </c>
    </row>
    <row r="94" spans="1:2" ht="15.75" customHeight="1" x14ac:dyDescent="0.25">
      <c r="A94" s="51" t="s">
        <v>302</v>
      </c>
      <c r="B94" s="52">
        <v>27886</v>
      </c>
    </row>
    <row r="95" spans="1:2" ht="15.75" customHeight="1" x14ac:dyDescent="0.25">
      <c r="A95" s="51" t="s">
        <v>125</v>
      </c>
      <c r="B95" s="52">
        <v>77651</v>
      </c>
    </row>
    <row r="96" spans="1:2" ht="15.75" customHeight="1" x14ac:dyDescent="0.25">
      <c r="A96" s="51" t="s">
        <v>124</v>
      </c>
      <c r="B96" s="52">
        <v>12290</v>
      </c>
    </row>
    <row r="97" spans="1:2" ht="15.75" customHeight="1" x14ac:dyDescent="0.25">
      <c r="A97" s="51" t="s">
        <v>303</v>
      </c>
      <c r="B97" s="52">
        <v>7290</v>
      </c>
    </row>
    <row r="98" spans="1:2" ht="15.75" customHeight="1" x14ac:dyDescent="0.25">
      <c r="A98" s="51" t="s">
        <v>123</v>
      </c>
      <c r="B98" s="52">
        <v>42478</v>
      </c>
    </row>
    <row r="99" spans="1:2" ht="15.75" customHeight="1" x14ac:dyDescent="0.25">
      <c r="A99" s="51" t="s">
        <v>304</v>
      </c>
      <c r="B99" s="52">
        <v>11368</v>
      </c>
    </row>
    <row r="100" spans="1:2" ht="15.75" customHeight="1" x14ac:dyDescent="0.25">
      <c r="A100" s="51" t="s">
        <v>122</v>
      </c>
      <c r="B100" s="52">
        <v>21632</v>
      </c>
    </row>
    <row r="101" spans="1:2" ht="15.75" customHeight="1" x14ac:dyDescent="0.25">
      <c r="A101" s="51" t="s">
        <v>121</v>
      </c>
      <c r="B101" s="52">
        <v>28117</v>
      </c>
    </row>
    <row r="102" spans="1:2" ht="15.75" customHeight="1" x14ac:dyDescent="0.25">
      <c r="A102" s="51" t="s">
        <v>120</v>
      </c>
      <c r="B102" s="52">
        <v>8951</v>
      </c>
    </row>
    <row r="103" spans="1:2" ht="15.75" customHeight="1" x14ac:dyDescent="0.25">
      <c r="A103" s="51" t="s">
        <v>305</v>
      </c>
      <c r="B103" s="52">
        <v>12661</v>
      </c>
    </row>
    <row r="104" spans="1:2" ht="15.75" customHeight="1" x14ac:dyDescent="0.25">
      <c r="A104" s="51" t="s">
        <v>119</v>
      </c>
      <c r="B104" s="52">
        <v>6643</v>
      </c>
    </row>
    <row r="105" spans="1:2" ht="15.75" customHeight="1" x14ac:dyDescent="0.25">
      <c r="A105" s="51" t="s">
        <v>306</v>
      </c>
      <c r="B105" s="52">
        <v>14537</v>
      </c>
    </row>
    <row r="106" spans="1:2" ht="15.75" customHeight="1" x14ac:dyDescent="0.25">
      <c r="A106" s="51" t="s">
        <v>307</v>
      </c>
      <c r="B106" s="52">
        <v>88</v>
      </c>
    </row>
    <row r="107" spans="1:2" ht="15.75" customHeight="1" x14ac:dyDescent="0.25">
      <c r="A107" s="51" t="s">
        <v>118</v>
      </c>
      <c r="B107" s="52">
        <v>17723</v>
      </c>
    </row>
    <row r="108" spans="1:2" ht="15.75" customHeight="1" x14ac:dyDescent="0.25">
      <c r="A108" s="51" t="s">
        <v>308</v>
      </c>
      <c r="B108" s="52">
        <v>33406</v>
      </c>
    </row>
    <row r="109" spans="1:2" ht="15.75" customHeight="1" x14ac:dyDescent="0.25">
      <c r="A109" s="51" t="s">
        <v>309</v>
      </c>
      <c r="B109" s="52">
        <v>7862</v>
      </c>
    </row>
    <row r="110" spans="1:2" ht="15.75" customHeight="1" x14ac:dyDescent="0.25">
      <c r="A110" s="51" t="s">
        <v>117</v>
      </c>
      <c r="B110" s="52">
        <v>6942</v>
      </c>
    </row>
    <row r="111" spans="1:2" ht="15.75" customHeight="1" x14ac:dyDescent="0.25">
      <c r="A111" s="51" t="s">
        <v>310</v>
      </c>
      <c r="B111" s="52">
        <v>11172</v>
      </c>
    </row>
    <row r="112" spans="1:2" ht="15.75" customHeight="1" x14ac:dyDescent="0.25">
      <c r="A112" s="51" t="s">
        <v>311</v>
      </c>
      <c r="B112" s="52">
        <v>9685</v>
      </c>
    </row>
    <row r="113" spans="1:2" ht="15.75" customHeight="1" x14ac:dyDescent="0.25">
      <c r="A113" s="51" t="s">
        <v>312</v>
      </c>
      <c r="B113" s="52">
        <v>9905</v>
      </c>
    </row>
    <row r="114" spans="1:2" ht="15.75" customHeight="1" x14ac:dyDescent="0.25">
      <c r="A114" s="51" t="s">
        <v>116</v>
      </c>
      <c r="B114" s="52">
        <v>9950</v>
      </c>
    </row>
    <row r="115" spans="1:2" ht="15.75" customHeight="1" x14ac:dyDescent="0.25">
      <c r="A115" s="51" t="s">
        <v>115</v>
      </c>
      <c r="B115" s="52">
        <v>21333</v>
      </c>
    </row>
    <row r="116" spans="1:2" ht="15.75" customHeight="1" x14ac:dyDescent="0.25">
      <c r="A116" s="51" t="s">
        <v>114</v>
      </c>
      <c r="B116" s="52">
        <v>2048</v>
      </c>
    </row>
    <row r="117" spans="1:2" ht="15.75" customHeight="1" x14ac:dyDescent="0.25">
      <c r="A117" s="51" t="s">
        <v>313</v>
      </c>
      <c r="B117" s="52">
        <v>30623</v>
      </c>
    </row>
    <row r="118" spans="1:2" ht="15.75" customHeight="1" x14ac:dyDescent="0.25">
      <c r="A118" s="51" t="s">
        <v>314</v>
      </c>
      <c r="B118" s="52">
        <v>10032</v>
      </c>
    </row>
    <row r="119" spans="1:2" ht="15.75" customHeight="1" x14ac:dyDescent="0.25">
      <c r="A119" s="51" t="s">
        <v>315</v>
      </c>
      <c r="B119" s="52">
        <v>8115</v>
      </c>
    </row>
    <row r="120" spans="1:2" ht="15.75" customHeight="1" x14ac:dyDescent="0.25">
      <c r="A120" s="51" t="s">
        <v>113</v>
      </c>
      <c r="B120" s="52">
        <v>9892</v>
      </c>
    </row>
    <row r="121" spans="1:2" ht="15.75" customHeight="1" x14ac:dyDescent="0.25">
      <c r="A121" s="51" t="s">
        <v>112</v>
      </c>
      <c r="B121" s="52">
        <v>10382</v>
      </c>
    </row>
    <row r="122" spans="1:2" ht="15.75" customHeight="1" x14ac:dyDescent="0.25">
      <c r="A122" s="51" t="s">
        <v>111</v>
      </c>
      <c r="B122" s="52">
        <v>13939</v>
      </c>
    </row>
    <row r="123" spans="1:2" ht="15.75" customHeight="1" x14ac:dyDescent="0.25">
      <c r="A123" s="51" t="s">
        <v>110</v>
      </c>
      <c r="B123" s="52">
        <v>34964</v>
      </c>
    </row>
    <row r="124" spans="1:2" ht="15.75" customHeight="1" x14ac:dyDescent="0.25">
      <c r="A124" s="51" t="s">
        <v>109</v>
      </c>
      <c r="B124" s="52">
        <v>10928</v>
      </c>
    </row>
    <row r="125" spans="1:2" ht="15.75" customHeight="1" x14ac:dyDescent="0.25">
      <c r="A125" s="51" t="s">
        <v>108</v>
      </c>
      <c r="B125" s="52">
        <v>27729</v>
      </c>
    </row>
    <row r="126" spans="1:2" ht="15.75" customHeight="1" x14ac:dyDescent="0.25">
      <c r="A126" s="51" t="s">
        <v>316</v>
      </c>
      <c r="B126" s="52">
        <v>13880</v>
      </c>
    </row>
    <row r="127" spans="1:2" ht="15.75" customHeight="1" x14ac:dyDescent="0.25">
      <c r="A127" s="51" t="s">
        <v>317</v>
      </c>
      <c r="B127" s="52">
        <v>18608</v>
      </c>
    </row>
    <row r="128" spans="1:2" ht="15.75" customHeight="1" x14ac:dyDescent="0.25">
      <c r="A128" s="51" t="s">
        <v>318</v>
      </c>
      <c r="B128" s="52">
        <v>11898</v>
      </c>
    </row>
    <row r="129" spans="1:2" ht="15.75" customHeight="1" x14ac:dyDescent="0.25">
      <c r="A129" s="51" t="s">
        <v>319</v>
      </c>
      <c r="B129" s="52">
        <v>26771</v>
      </c>
    </row>
    <row r="130" spans="1:2" ht="15.75" customHeight="1" x14ac:dyDescent="0.25">
      <c r="A130" s="51" t="s">
        <v>320</v>
      </c>
      <c r="B130" s="52">
        <v>9396</v>
      </c>
    </row>
    <row r="131" spans="1:2" ht="15.75" customHeight="1" x14ac:dyDescent="0.25">
      <c r="A131" s="51" t="s">
        <v>321</v>
      </c>
      <c r="B131" s="52">
        <v>6429</v>
      </c>
    </row>
    <row r="132" spans="1:2" ht="15.75" customHeight="1" x14ac:dyDescent="0.25">
      <c r="A132" s="51" t="s">
        <v>107</v>
      </c>
      <c r="B132" s="52">
        <v>18600</v>
      </c>
    </row>
    <row r="133" spans="1:2" ht="15.75" customHeight="1" x14ac:dyDescent="0.25">
      <c r="A133" s="51" t="s">
        <v>322</v>
      </c>
      <c r="B133" s="52">
        <v>12743</v>
      </c>
    </row>
    <row r="134" spans="1:2" ht="15.75" customHeight="1" x14ac:dyDescent="0.25">
      <c r="A134" s="51" t="s">
        <v>323</v>
      </c>
      <c r="B134" s="52">
        <v>12233</v>
      </c>
    </row>
    <row r="135" spans="1:2" ht="15.75" customHeight="1" x14ac:dyDescent="0.25">
      <c r="A135" s="51" t="s">
        <v>324</v>
      </c>
      <c r="B135" s="52">
        <v>6453</v>
      </c>
    </row>
    <row r="136" spans="1:2" ht="15.75" customHeight="1" x14ac:dyDescent="0.25">
      <c r="A136" s="51" t="s">
        <v>325</v>
      </c>
      <c r="B136" s="52">
        <v>33097</v>
      </c>
    </row>
    <row r="137" spans="1:2" ht="15.75" customHeight="1" x14ac:dyDescent="0.25">
      <c r="A137" s="51" t="s">
        <v>326</v>
      </c>
      <c r="B137" s="52">
        <v>8784</v>
      </c>
    </row>
    <row r="138" spans="1:2" ht="15.75" customHeight="1" x14ac:dyDescent="0.25">
      <c r="A138" s="51" t="s">
        <v>327</v>
      </c>
      <c r="B138" s="52">
        <v>21957</v>
      </c>
    </row>
    <row r="139" spans="1:2" ht="15.75" customHeight="1" x14ac:dyDescent="0.25">
      <c r="A139" s="51" t="s">
        <v>106</v>
      </c>
      <c r="B139" s="52">
        <v>21074</v>
      </c>
    </row>
    <row r="140" spans="1:2" ht="15.75" customHeight="1" x14ac:dyDescent="0.25">
      <c r="A140" s="51" t="s">
        <v>105</v>
      </c>
      <c r="B140" s="52">
        <v>12584</v>
      </c>
    </row>
    <row r="141" spans="1:2" ht="15.75" customHeight="1" x14ac:dyDescent="0.25">
      <c r="A141" s="51" t="s">
        <v>328</v>
      </c>
      <c r="B141" s="52">
        <v>7875</v>
      </c>
    </row>
    <row r="142" spans="1:2" ht="15.75" customHeight="1" x14ac:dyDescent="0.25">
      <c r="A142" s="51" t="s">
        <v>329</v>
      </c>
      <c r="B142" s="52">
        <v>20214</v>
      </c>
    </row>
    <row r="143" spans="1:2" ht="15.75" customHeight="1" x14ac:dyDescent="0.25">
      <c r="A143" s="51" t="s">
        <v>330</v>
      </c>
      <c r="B143" s="52">
        <v>8446</v>
      </c>
    </row>
    <row r="144" spans="1:2" ht="15.75" customHeight="1" x14ac:dyDescent="0.25">
      <c r="A144" s="51" t="s">
        <v>104</v>
      </c>
      <c r="B144" s="52">
        <v>76265</v>
      </c>
    </row>
    <row r="145" spans="1:2" ht="15.75" customHeight="1" x14ac:dyDescent="0.25">
      <c r="A145" s="51" t="s">
        <v>331</v>
      </c>
      <c r="B145" s="52">
        <v>13690</v>
      </c>
    </row>
    <row r="146" spans="1:2" ht="15.75" customHeight="1" x14ac:dyDescent="0.25">
      <c r="A146" s="51" t="s">
        <v>103</v>
      </c>
      <c r="B146" s="52">
        <v>16657</v>
      </c>
    </row>
    <row r="147" spans="1:2" ht="15.75" customHeight="1" x14ac:dyDescent="0.25">
      <c r="A147" s="51" t="s">
        <v>332</v>
      </c>
      <c r="B147" s="52">
        <v>15638</v>
      </c>
    </row>
    <row r="148" spans="1:2" ht="15.75" customHeight="1" x14ac:dyDescent="0.25">
      <c r="A148" s="51" t="s">
        <v>102</v>
      </c>
      <c r="B148" s="52">
        <v>13318</v>
      </c>
    </row>
    <row r="149" spans="1:2" ht="15.75" customHeight="1" x14ac:dyDescent="0.25">
      <c r="A149" s="51" t="s">
        <v>101</v>
      </c>
      <c r="B149" s="52">
        <v>16020</v>
      </c>
    </row>
    <row r="150" spans="1:2" ht="15.75" customHeight="1" x14ac:dyDescent="0.25">
      <c r="A150" s="51" t="s">
        <v>333</v>
      </c>
      <c r="B150" s="52">
        <v>12487</v>
      </c>
    </row>
    <row r="151" spans="1:2" ht="15.75" customHeight="1" x14ac:dyDescent="0.25">
      <c r="A151" s="51" t="s">
        <v>334</v>
      </c>
      <c r="B151" s="52">
        <v>25818</v>
      </c>
    </row>
    <row r="152" spans="1:2" ht="15.75" customHeight="1" x14ac:dyDescent="0.25">
      <c r="A152" s="51" t="s">
        <v>335</v>
      </c>
      <c r="B152" s="52">
        <v>15961</v>
      </c>
    </row>
    <row r="153" spans="1:2" ht="15.75" customHeight="1" x14ac:dyDescent="0.25">
      <c r="A153" s="51" t="s">
        <v>336</v>
      </c>
      <c r="B153" s="52">
        <v>7920</v>
      </c>
    </row>
    <row r="154" spans="1:2" ht="15.75" customHeight="1" x14ac:dyDescent="0.25">
      <c r="A154" s="51" t="s">
        <v>337</v>
      </c>
      <c r="B154" s="52">
        <v>19195</v>
      </c>
    </row>
    <row r="155" spans="1:2" ht="15.75" customHeight="1" x14ac:dyDescent="0.25">
      <c r="A155" s="51" t="s">
        <v>100</v>
      </c>
      <c r="B155" s="52">
        <v>18628</v>
      </c>
    </row>
    <row r="156" spans="1:2" ht="15.75" customHeight="1" x14ac:dyDescent="0.25">
      <c r="A156" s="51" t="s">
        <v>99</v>
      </c>
      <c r="B156" s="52">
        <v>9716</v>
      </c>
    </row>
    <row r="157" spans="1:2" ht="15.75" customHeight="1" x14ac:dyDescent="0.25">
      <c r="A157" s="51" t="s">
        <v>338</v>
      </c>
      <c r="B157" s="52">
        <v>5742</v>
      </c>
    </row>
    <row r="158" spans="1:2" ht="15.75" customHeight="1" x14ac:dyDescent="0.25">
      <c r="A158" s="51" t="s">
        <v>98</v>
      </c>
      <c r="B158" s="52">
        <v>9024</v>
      </c>
    </row>
    <row r="159" spans="1:2" ht="15.75" customHeight="1" x14ac:dyDescent="0.25">
      <c r="A159" s="51" t="s">
        <v>339</v>
      </c>
      <c r="B159" s="52">
        <v>15625</v>
      </c>
    </row>
    <row r="160" spans="1:2" ht="15.75" customHeight="1" x14ac:dyDescent="0.25">
      <c r="A160" s="51" t="s">
        <v>97</v>
      </c>
      <c r="B160" s="52">
        <v>101396</v>
      </c>
    </row>
    <row r="161" spans="1:2" ht="15.75" customHeight="1" x14ac:dyDescent="0.25">
      <c r="A161" s="51" t="s">
        <v>340</v>
      </c>
      <c r="B161" s="52">
        <v>8793</v>
      </c>
    </row>
    <row r="162" spans="1:2" ht="15.75" customHeight="1" x14ac:dyDescent="0.25">
      <c r="A162" s="51" t="s">
        <v>96</v>
      </c>
      <c r="B162" s="52">
        <v>13188</v>
      </c>
    </row>
    <row r="163" spans="1:2" ht="15.75" customHeight="1" x14ac:dyDescent="0.25">
      <c r="A163" s="51" t="s">
        <v>341</v>
      </c>
      <c r="B163" s="52">
        <v>35712</v>
      </c>
    </row>
    <row r="164" spans="1:2" ht="15.75" customHeight="1" x14ac:dyDescent="0.25">
      <c r="A164" s="51" t="s">
        <v>342</v>
      </c>
      <c r="B164" s="52">
        <v>6567</v>
      </c>
    </row>
    <row r="165" spans="1:2" ht="15.75" customHeight="1" x14ac:dyDescent="0.25">
      <c r="A165" s="51" t="s">
        <v>343</v>
      </c>
      <c r="B165" s="52">
        <v>26007</v>
      </c>
    </row>
    <row r="166" spans="1:2" ht="15.75" customHeight="1" x14ac:dyDescent="0.25">
      <c r="A166" s="51" t="s">
        <v>344</v>
      </c>
      <c r="B166" s="52">
        <v>16512</v>
      </c>
    </row>
    <row r="167" spans="1:2" ht="15.75" customHeight="1" x14ac:dyDescent="0.25">
      <c r="A167" s="51" t="s">
        <v>345</v>
      </c>
      <c r="B167" s="52">
        <v>4760</v>
      </c>
    </row>
    <row r="168" spans="1:2" ht="15.75" customHeight="1" x14ac:dyDescent="0.25">
      <c r="A168" s="51" t="s">
        <v>346</v>
      </c>
      <c r="B168" s="52">
        <v>8787</v>
      </c>
    </row>
    <row r="169" spans="1:2" ht="15.75" customHeight="1" x14ac:dyDescent="0.25">
      <c r="A169" s="51" t="s">
        <v>347</v>
      </c>
      <c r="B169" s="52">
        <v>7255</v>
      </c>
    </row>
    <row r="170" spans="1:2" ht="15.75" customHeight="1" x14ac:dyDescent="0.25">
      <c r="A170" s="51" t="s">
        <v>348</v>
      </c>
      <c r="B170" s="52">
        <v>22300</v>
      </c>
    </row>
    <row r="171" spans="1:2" ht="15.75" customHeight="1" x14ac:dyDescent="0.25">
      <c r="A171" s="51" t="s">
        <v>349</v>
      </c>
      <c r="B171" s="52">
        <v>41438</v>
      </c>
    </row>
    <row r="172" spans="1:2" ht="15.75" customHeight="1" x14ac:dyDescent="0.25">
      <c r="A172" s="51" t="s">
        <v>95</v>
      </c>
      <c r="B172" s="52">
        <v>34044</v>
      </c>
    </row>
    <row r="173" spans="1:2" ht="15.75" customHeight="1" x14ac:dyDescent="0.25">
      <c r="A173" s="51" t="s">
        <v>94</v>
      </c>
      <c r="B173" s="52">
        <v>18620</v>
      </c>
    </row>
    <row r="174" spans="1:2" ht="15.75" customHeight="1" x14ac:dyDescent="0.25">
      <c r="A174" s="51" t="s">
        <v>350</v>
      </c>
      <c r="B174" s="52">
        <v>3289</v>
      </c>
    </row>
    <row r="175" spans="1:2" ht="15.75" customHeight="1" x14ac:dyDescent="0.25">
      <c r="A175" s="51" t="s">
        <v>351</v>
      </c>
      <c r="B175" s="52">
        <v>14393</v>
      </c>
    </row>
    <row r="176" spans="1:2" ht="15.75" customHeight="1" x14ac:dyDescent="0.25">
      <c r="A176" s="51" t="s">
        <v>93</v>
      </c>
      <c r="B176" s="52">
        <v>14762</v>
      </c>
    </row>
    <row r="177" spans="1:2" ht="15.75" customHeight="1" x14ac:dyDescent="0.25">
      <c r="A177" s="51" t="s">
        <v>92</v>
      </c>
      <c r="B177" s="52">
        <v>6338</v>
      </c>
    </row>
    <row r="178" spans="1:2" ht="15.75" customHeight="1" x14ac:dyDescent="0.25">
      <c r="A178" s="51" t="s">
        <v>352</v>
      </c>
      <c r="B178" s="52">
        <v>25201</v>
      </c>
    </row>
    <row r="179" spans="1:2" ht="15.75" customHeight="1" x14ac:dyDescent="0.25">
      <c r="A179" s="51" t="s">
        <v>91</v>
      </c>
      <c r="B179" s="52">
        <v>38193</v>
      </c>
    </row>
    <row r="180" spans="1:2" ht="15.75" customHeight="1" x14ac:dyDescent="0.25">
      <c r="A180" s="51" t="s">
        <v>353</v>
      </c>
      <c r="B180" s="52">
        <v>15417</v>
      </c>
    </row>
    <row r="181" spans="1:2" ht="15.75" customHeight="1" x14ac:dyDescent="0.25">
      <c r="A181" s="51" t="s">
        <v>90</v>
      </c>
      <c r="B181" s="52">
        <v>23689</v>
      </c>
    </row>
    <row r="182" spans="1:2" ht="15.75" customHeight="1" x14ac:dyDescent="0.25">
      <c r="A182" s="51" t="s">
        <v>89</v>
      </c>
      <c r="B182" s="52">
        <v>15304</v>
      </c>
    </row>
    <row r="183" spans="1:2" ht="15.75" customHeight="1" x14ac:dyDescent="0.25">
      <c r="A183" s="51" t="s">
        <v>88</v>
      </c>
      <c r="B183" s="52">
        <v>86304</v>
      </c>
    </row>
    <row r="184" spans="1:2" ht="15.75" customHeight="1" x14ac:dyDescent="0.25">
      <c r="A184" s="51" t="s">
        <v>354</v>
      </c>
      <c r="B184" s="52">
        <v>10326</v>
      </c>
    </row>
    <row r="185" spans="1:2" ht="15.75" customHeight="1" x14ac:dyDescent="0.25">
      <c r="A185" s="51" t="s">
        <v>87</v>
      </c>
      <c r="B185" s="52">
        <v>19164</v>
      </c>
    </row>
    <row r="186" spans="1:2" ht="15.75" customHeight="1" x14ac:dyDescent="0.25">
      <c r="A186" s="51" t="s">
        <v>86</v>
      </c>
      <c r="B186" s="52">
        <v>11574</v>
      </c>
    </row>
    <row r="187" spans="1:2" ht="15.75" customHeight="1" x14ac:dyDescent="0.25">
      <c r="A187" s="51" t="s">
        <v>355</v>
      </c>
      <c r="B187" s="52">
        <v>33190</v>
      </c>
    </row>
    <row r="188" spans="1:2" ht="15.75" customHeight="1" x14ac:dyDescent="0.25">
      <c r="A188" s="51" t="s">
        <v>85</v>
      </c>
      <c r="B188" s="52">
        <v>16294</v>
      </c>
    </row>
    <row r="189" spans="1:2" ht="15.75" customHeight="1" x14ac:dyDescent="0.25">
      <c r="A189" s="51" t="s">
        <v>84</v>
      </c>
      <c r="B189" s="52">
        <v>24634</v>
      </c>
    </row>
    <row r="190" spans="1:2" ht="15.75" customHeight="1" x14ac:dyDescent="0.25">
      <c r="A190" s="51" t="s">
        <v>83</v>
      </c>
      <c r="B190" s="52">
        <v>8619</v>
      </c>
    </row>
    <row r="191" spans="1:2" ht="15.75" customHeight="1" x14ac:dyDescent="0.25">
      <c r="A191" s="51" t="s">
        <v>356</v>
      </c>
      <c r="B191" s="52">
        <v>1040</v>
      </c>
    </row>
    <row r="192" spans="1:2" ht="15.75" customHeight="1" x14ac:dyDescent="0.25">
      <c r="A192" s="51" t="s">
        <v>357</v>
      </c>
      <c r="B192" s="52">
        <v>10906</v>
      </c>
    </row>
    <row r="193" spans="1:2" ht="15.75" customHeight="1" x14ac:dyDescent="0.25">
      <c r="A193" s="51" t="s">
        <v>82</v>
      </c>
      <c r="B193" s="52">
        <v>19371</v>
      </c>
    </row>
    <row r="194" spans="1:2" ht="15.75" customHeight="1" x14ac:dyDescent="0.25">
      <c r="A194" s="51" t="s">
        <v>358</v>
      </c>
      <c r="B194" s="52">
        <v>6455</v>
      </c>
    </row>
    <row r="195" spans="1:2" ht="15.75" customHeight="1" x14ac:dyDescent="0.25">
      <c r="A195" s="51" t="s">
        <v>81</v>
      </c>
      <c r="B195" s="52">
        <v>36544</v>
      </c>
    </row>
    <row r="196" spans="1:2" ht="15.75" customHeight="1" x14ac:dyDescent="0.25">
      <c r="A196" s="51" t="s">
        <v>359</v>
      </c>
      <c r="B196" s="52">
        <v>11080</v>
      </c>
    </row>
    <row r="197" spans="1:2" ht="15.75" customHeight="1" x14ac:dyDescent="0.25">
      <c r="A197" s="51" t="s">
        <v>80</v>
      </c>
      <c r="B197" s="52">
        <v>25824</v>
      </c>
    </row>
    <row r="198" spans="1:2" ht="15.75" customHeight="1" x14ac:dyDescent="0.25">
      <c r="A198" s="51" t="s">
        <v>360</v>
      </c>
      <c r="B198" s="52">
        <v>11574</v>
      </c>
    </row>
    <row r="199" spans="1:2" ht="15.75" customHeight="1" x14ac:dyDescent="0.25">
      <c r="A199" s="51" t="s">
        <v>79</v>
      </c>
      <c r="B199" s="52">
        <v>10424</v>
      </c>
    </row>
    <row r="200" spans="1:2" ht="15.75" customHeight="1" x14ac:dyDescent="0.25">
      <c r="A200" s="51" t="s">
        <v>361</v>
      </c>
      <c r="B200" s="52">
        <v>6960</v>
      </c>
    </row>
    <row r="201" spans="1:2" ht="15.75" customHeight="1" x14ac:dyDescent="0.25">
      <c r="A201" s="51" t="s">
        <v>78</v>
      </c>
      <c r="B201" s="52">
        <v>11565</v>
      </c>
    </row>
    <row r="202" spans="1:2" ht="15.75" customHeight="1" x14ac:dyDescent="0.25">
      <c r="A202" s="51" t="s">
        <v>77</v>
      </c>
      <c r="B202" s="52">
        <v>22813</v>
      </c>
    </row>
    <row r="203" spans="1:2" ht="15.75" customHeight="1" x14ac:dyDescent="0.25">
      <c r="A203" s="51" t="s">
        <v>76</v>
      </c>
      <c r="B203" s="52">
        <v>38692</v>
      </c>
    </row>
    <row r="204" spans="1:2" ht="15.75" customHeight="1" x14ac:dyDescent="0.25">
      <c r="A204" s="51" t="s">
        <v>362</v>
      </c>
      <c r="B204" s="52">
        <v>12491</v>
      </c>
    </row>
    <row r="205" spans="1:2" ht="15.75" customHeight="1" x14ac:dyDescent="0.25">
      <c r="A205" s="51" t="s">
        <v>75</v>
      </c>
      <c r="B205" s="52">
        <v>71332</v>
      </c>
    </row>
    <row r="206" spans="1:2" ht="15.75" customHeight="1" x14ac:dyDescent="0.25">
      <c r="A206" s="51" t="s">
        <v>74</v>
      </c>
      <c r="B206" s="52">
        <v>13546</v>
      </c>
    </row>
    <row r="207" spans="1:2" ht="15.75" customHeight="1" x14ac:dyDescent="0.25">
      <c r="A207" s="51" t="s">
        <v>73</v>
      </c>
      <c r="B207" s="52">
        <v>23580</v>
      </c>
    </row>
    <row r="208" spans="1:2" ht="15.75" customHeight="1" x14ac:dyDescent="0.25">
      <c r="A208" s="51" t="s">
        <v>72</v>
      </c>
      <c r="B208" s="52">
        <v>7849</v>
      </c>
    </row>
    <row r="209" spans="1:2" ht="15.75" customHeight="1" x14ac:dyDescent="0.25">
      <c r="A209" s="51" t="s">
        <v>71</v>
      </c>
      <c r="B209" s="52">
        <v>14378</v>
      </c>
    </row>
    <row r="210" spans="1:2" ht="15.75" customHeight="1" x14ac:dyDescent="0.25">
      <c r="A210" s="51" t="s">
        <v>70</v>
      </c>
      <c r="B210" s="52">
        <v>31132</v>
      </c>
    </row>
    <row r="211" spans="1:2" ht="15.75" customHeight="1" x14ac:dyDescent="0.25">
      <c r="A211" s="51" t="s">
        <v>69</v>
      </c>
      <c r="B211" s="52">
        <v>9300</v>
      </c>
    </row>
    <row r="212" spans="1:2" ht="15.75" customHeight="1" x14ac:dyDescent="0.25">
      <c r="A212" s="51" t="s">
        <v>68</v>
      </c>
      <c r="B212" s="52">
        <v>11099</v>
      </c>
    </row>
    <row r="213" spans="1:2" ht="15.75" customHeight="1" x14ac:dyDescent="0.25">
      <c r="A213" s="51" t="s">
        <v>363</v>
      </c>
      <c r="B213" s="52">
        <v>23423</v>
      </c>
    </row>
    <row r="214" spans="1:2" ht="15.75" customHeight="1" x14ac:dyDescent="0.25">
      <c r="A214" s="51" t="s">
        <v>67</v>
      </c>
      <c r="B214" s="52">
        <v>13517</v>
      </c>
    </row>
    <row r="215" spans="1:2" ht="15.75" customHeight="1" x14ac:dyDescent="0.25">
      <c r="A215" s="51" t="s">
        <v>364</v>
      </c>
      <c r="B215" s="52">
        <v>25169</v>
      </c>
    </row>
    <row r="216" spans="1:2" ht="15.75" customHeight="1" x14ac:dyDescent="0.25">
      <c r="A216" s="51" t="s">
        <v>66</v>
      </c>
      <c r="B216" s="52">
        <v>16406</v>
      </c>
    </row>
    <row r="217" spans="1:2" ht="15.75" customHeight="1" x14ac:dyDescent="0.25">
      <c r="A217" s="51" t="s">
        <v>365</v>
      </c>
      <c r="B217" s="52">
        <v>32652</v>
      </c>
    </row>
    <row r="218" spans="1:2" ht="15.75" customHeight="1" x14ac:dyDescent="0.25">
      <c r="A218" s="51" t="s">
        <v>65</v>
      </c>
      <c r="B218" s="52">
        <v>4372</v>
      </c>
    </row>
    <row r="219" spans="1:2" ht="15.75" customHeight="1" x14ac:dyDescent="0.25">
      <c r="A219" s="51" t="s">
        <v>366</v>
      </c>
      <c r="B219" s="52">
        <v>6752</v>
      </c>
    </row>
    <row r="220" spans="1:2" ht="15.75" customHeight="1" x14ac:dyDescent="0.25">
      <c r="A220" s="51" t="s">
        <v>64</v>
      </c>
      <c r="B220" s="52">
        <v>19718</v>
      </c>
    </row>
    <row r="221" spans="1:2" ht="15.75" customHeight="1" x14ac:dyDescent="0.25">
      <c r="A221" s="51" t="s">
        <v>367</v>
      </c>
      <c r="B221" s="52">
        <v>17584</v>
      </c>
    </row>
    <row r="222" spans="1:2" ht="15.75" customHeight="1" x14ac:dyDescent="0.25">
      <c r="A222" s="51" t="s">
        <v>368</v>
      </c>
      <c r="B222" s="52">
        <v>25932</v>
      </c>
    </row>
    <row r="223" spans="1:2" ht="15.75" customHeight="1" x14ac:dyDescent="0.25">
      <c r="A223" s="51" t="s">
        <v>63</v>
      </c>
      <c r="B223" s="52">
        <v>18981</v>
      </c>
    </row>
    <row r="224" spans="1:2" ht="15.75" customHeight="1" x14ac:dyDescent="0.25">
      <c r="A224" s="51" t="s">
        <v>62</v>
      </c>
      <c r="B224" s="52">
        <v>14871</v>
      </c>
    </row>
    <row r="225" spans="1:2" ht="15.75" customHeight="1" x14ac:dyDescent="0.25">
      <c r="A225" s="51" t="s">
        <v>61</v>
      </c>
      <c r="B225" s="52">
        <v>11240</v>
      </c>
    </row>
    <row r="226" spans="1:2" ht="15.75" customHeight="1" x14ac:dyDescent="0.25">
      <c r="A226" s="51" t="s">
        <v>369</v>
      </c>
      <c r="B226" s="52">
        <v>16665</v>
      </c>
    </row>
    <row r="227" spans="1:2" ht="15.75" customHeight="1" x14ac:dyDescent="0.25">
      <c r="A227" s="51" t="s">
        <v>60</v>
      </c>
      <c r="B227" s="52">
        <v>11932</v>
      </c>
    </row>
    <row r="228" spans="1:2" ht="15.75" customHeight="1" x14ac:dyDescent="0.25">
      <c r="A228" s="51" t="s">
        <v>370</v>
      </c>
      <c r="B228" s="52">
        <v>62301</v>
      </c>
    </row>
    <row r="229" spans="1:2" ht="15.75" customHeight="1" x14ac:dyDescent="0.25">
      <c r="A229" s="51" t="s">
        <v>371</v>
      </c>
      <c r="B229" s="52">
        <v>26337</v>
      </c>
    </row>
    <row r="230" spans="1:2" ht="15.75" customHeight="1" x14ac:dyDescent="0.25">
      <c r="A230" s="51" t="s">
        <v>59</v>
      </c>
      <c r="B230" s="52">
        <v>11629</v>
      </c>
    </row>
    <row r="231" spans="1:2" ht="15.75" customHeight="1" x14ac:dyDescent="0.25">
      <c r="A231" s="51" t="s">
        <v>372</v>
      </c>
      <c r="B231" s="52">
        <v>16678</v>
      </c>
    </row>
    <row r="232" spans="1:2" ht="15.75" customHeight="1" x14ac:dyDescent="0.25">
      <c r="A232" s="51" t="s">
        <v>373</v>
      </c>
      <c r="B232" s="52">
        <v>5387</v>
      </c>
    </row>
    <row r="233" spans="1:2" ht="15.75" customHeight="1" x14ac:dyDescent="0.25">
      <c r="A233" s="51" t="s">
        <v>374</v>
      </c>
      <c r="B233" s="52">
        <v>15114</v>
      </c>
    </row>
    <row r="234" spans="1:2" ht="15.75" customHeight="1" x14ac:dyDescent="0.25">
      <c r="A234" s="51" t="s">
        <v>375</v>
      </c>
      <c r="B234" s="52">
        <v>8433</v>
      </c>
    </row>
    <row r="235" spans="1:2" ht="15.75" customHeight="1" x14ac:dyDescent="0.25">
      <c r="A235" s="51" t="s">
        <v>58</v>
      </c>
      <c r="B235" s="52">
        <v>22952</v>
      </c>
    </row>
    <row r="236" spans="1:2" ht="15.75" customHeight="1" x14ac:dyDescent="0.25">
      <c r="A236" s="51" t="s">
        <v>376</v>
      </c>
      <c r="B236" s="52">
        <v>19585</v>
      </c>
    </row>
    <row r="237" spans="1:2" ht="15.75" customHeight="1" x14ac:dyDescent="0.25">
      <c r="A237" s="51" t="s">
        <v>57</v>
      </c>
      <c r="B237" s="52">
        <v>34462</v>
      </c>
    </row>
    <row r="238" spans="1:2" ht="15.75" customHeight="1" x14ac:dyDescent="0.25">
      <c r="A238" s="51" t="s">
        <v>56</v>
      </c>
      <c r="B238" s="52">
        <v>18296</v>
      </c>
    </row>
    <row r="239" spans="1:2" ht="15.75" customHeight="1" x14ac:dyDescent="0.25">
      <c r="A239" s="51" t="s">
        <v>55</v>
      </c>
      <c r="B239" s="52">
        <v>19273</v>
      </c>
    </row>
    <row r="240" spans="1:2" ht="15.75" customHeight="1" x14ac:dyDescent="0.25">
      <c r="A240" s="51" t="s">
        <v>54</v>
      </c>
      <c r="B240" s="52">
        <v>20870</v>
      </c>
    </row>
    <row r="241" spans="1:2" ht="15.75" customHeight="1" x14ac:dyDescent="0.25">
      <c r="A241" s="51" t="s">
        <v>53</v>
      </c>
      <c r="B241" s="52">
        <v>6684</v>
      </c>
    </row>
    <row r="242" spans="1:2" ht="15.75" customHeight="1" x14ac:dyDescent="0.25">
      <c r="A242" s="51" t="s">
        <v>377</v>
      </c>
      <c r="B242" s="52">
        <v>10255</v>
      </c>
    </row>
    <row r="243" spans="1:2" ht="15.75" customHeight="1" x14ac:dyDescent="0.25">
      <c r="A243" s="51" t="s">
        <v>378</v>
      </c>
      <c r="B243" s="52">
        <v>8468</v>
      </c>
    </row>
    <row r="244" spans="1:2" ht="15.75" customHeight="1" x14ac:dyDescent="0.25">
      <c r="A244" s="51" t="s">
        <v>52</v>
      </c>
      <c r="B244" s="52">
        <v>76756</v>
      </c>
    </row>
    <row r="245" spans="1:2" ht="15.75" customHeight="1" x14ac:dyDescent="0.25">
      <c r="A245" s="51" t="s">
        <v>51</v>
      </c>
      <c r="B245" s="52">
        <v>34038</v>
      </c>
    </row>
    <row r="246" spans="1:2" ht="15.75" customHeight="1" x14ac:dyDescent="0.25">
      <c r="A246" s="51" t="s">
        <v>379</v>
      </c>
      <c r="B246" s="52">
        <v>40473</v>
      </c>
    </row>
    <row r="247" spans="1:2" ht="15.75" customHeight="1" x14ac:dyDescent="0.25">
      <c r="A247" s="51" t="s">
        <v>380</v>
      </c>
      <c r="B247" s="52">
        <v>2087</v>
      </c>
    </row>
    <row r="248" spans="1:2" ht="15.75" customHeight="1" x14ac:dyDescent="0.25">
      <c r="A248" s="51" t="s">
        <v>381</v>
      </c>
      <c r="B248" s="52">
        <v>18529</v>
      </c>
    </row>
    <row r="249" spans="1:2" ht="15.75" customHeight="1" x14ac:dyDescent="0.25">
      <c r="A249" s="51" t="s">
        <v>50</v>
      </c>
      <c r="B249" s="52">
        <v>11376</v>
      </c>
    </row>
    <row r="250" spans="1:2" ht="15.75" customHeight="1" x14ac:dyDescent="0.25">
      <c r="A250" s="51" t="s">
        <v>49</v>
      </c>
      <c r="B250" s="52">
        <v>12090</v>
      </c>
    </row>
    <row r="251" spans="1:2" ht="15.75" customHeight="1" x14ac:dyDescent="0.25">
      <c r="A251" s="51" t="s">
        <v>48</v>
      </c>
      <c r="B251" s="52">
        <v>18352</v>
      </c>
    </row>
    <row r="252" spans="1:2" ht="15.75" customHeight="1" x14ac:dyDescent="0.25">
      <c r="A252" s="51" t="s">
        <v>47</v>
      </c>
      <c r="B252" s="52">
        <v>29528</v>
      </c>
    </row>
    <row r="253" spans="1:2" ht="15.75" customHeight="1" x14ac:dyDescent="0.25">
      <c r="A253" s="51" t="s">
        <v>382</v>
      </c>
      <c r="B253" s="52">
        <v>15481</v>
      </c>
    </row>
    <row r="254" spans="1:2" ht="15.75" customHeight="1" x14ac:dyDescent="0.25">
      <c r="A254" s="51" t="s">
        <v>383</v>
      </c>
      <c r="B254" s="52">
        <v>22248</v>
      </c>
    </row>
    <row r="255" spans="1:2" ht="15.75" customHeight="1" x14ac:dyDescent="0.25">
      <c r="A255" s="51" t="s">
        <v>46</v>
      </c>
      <c r="B255" s="52">
        <v>18514</v>
      </c>
    </row>
    <row r="256" spans="1:2" ht="15.75" customHeight="1" x14ac:dyDescent="0.25">
      <c r="A256" s="51" t="s">
        <v>45</v>
      </c>
      <c r="B256" s="52">
        <v>20422</v>
      </c>
    </row>
    <row r="257" spans="1:2" ht="15.75" customHeight="1" x14ac:dyDescent="0.25">
      <c r="A257" s="51" t="s">
        <v>44</v>
      </c>
      <c r="B257" s="52">
        <v>10707</v>
      </c>
    </row>
    <row r="258" spans="1:2" ht="15.75" customHeight="1" x14ac:dyDescent="0.25">
      <c r="A258" s="51" t="s">
        <v>384</v>
      </c>
      <c r="B258" s="52">
        <v>34675</v>
      </c>
    </row>
    <row r="259" spans="1:2" ht="15.75" customHeight="1" x14ac:dyDescent="0.25">
      <c r="A259" s="51" t="s">
        <v>43</v>
      </c>
      <c r="B259" s="52">
        <v>31032</v>
      </c>
    </row>
    <row r="260" spans="1:2" ht="15.75" customHeight="1" x14ac:dyDescent="0.25">
      <c r="A260" s="51" t="s">
        <v>42</v>
      </c>
      <c r="B260" s="52">
        <v>20530</v>
      </c>
    </row>
    <row r="261" spans="1:2" ht="15.75" customHeight="1" x14ac:dyDescent="0.25">
      <c r="A261" s="51" t="s">
        <v>41</v>
      </c>
      <c r="B261" s="52">
        <v>14842</v>
      </c>
    </row>
    <row r="262" spans="1:2" ht="15.75" customHeight="1" x14ac:dyDescent="0.25">
      <c r="A262" s="51" t="s">
        <v>385</v>
      </c>
      <c r="B262" s="52">
        <v>44136</v>
      </c>
    </row>
    <row r="263" spans="1:2" ht="15.75" customHeight="1" x14ac:dyDescent="0.25">
      <c r="A263" s="51" t="s">
        <v>40</v>
      </c>
      <c r="B263" s="52">
        <v>11790</v>
      </c>
    </row>
    <row r="264" spans="1:2" ht="15.75" customHeight="1" x14ac:dyDescent="0.25">
      <c r="A264" s="51" t="s">
        <v>386</v>
      </c>
      <c r="B264" s="52">
        <v>44015</v>
      </c>
    </row>
    <row r="265" spans="1:2" ht="15.75" customHeight="1" x14ac:dyDescent="0.25">
      <c r="A265" s="51" t="s">
        <v>39</v>
      </c>
      <c r="B265" s="52">
        <v>3659</v>
      </c>
    </row>
    <row r="266" spans="1:2" ht="15.75" customHeight="1" x14ac:dyDescent="0.25">
      <c r="A266" s="51" t="s">
        <v>387</v>
      </c>
      <c r="B266" s="52">
        <v>4160</v>
      </c>
    </row>
    <row r="267" spans="1:2" ht="15.75" customHeight="1" x14ac:dyDescent="0.25">
      <c r="A267" s="51" t="s">
        <v>38</v>
      </c>
      <c r="B267" s="52">
        <v>7848</v>
      </c>
    </row>
    <row r="268" spans="1:2" ht="15.75" customHeight="1" x14ac:dyDescent="0.25">
      <c r="A268" s="51" t="s">
        <v>388</v>
      </c>
      <c r="B268" s="52">
        <v>11159</v>
      </c>
    </row>
    <row r="269" spans="1:2" ht="15.75" customHeight="1" x14ac:dyDescent="0.25">
      <c r="A269" s="51" t="s">
        <v>37</v>
      </c>
      <c r="B269" s="52">
        <v>10768</v>
      </c>
    </row>
    <row r="270" spans="1:2" ht="15.75" customHeight="1" x14ac:dyDescent="0.25">
      <c r="A270" s="51" t="s">
        <v>389</v>
      </c>
      <c r="B270" s="52">
        <v>7683</v>
      </c>
    </row>
    <row r="271" spans="1:2" ht="15.75" customHeight="1" x14ac:dyDescent="0.25">
      <c r="A271" s="51" t="s">
        <v>390</v>
      </c>
      <c r="B271" s="52">
        <v>38125</v>
      </c>
    </row>
    <row r="272" spans="1:2" ht="15.75" customHeight="1" x14ac:dyDescent="0.25">
      <c r="A272" s="51" t="s">
        <v>391</v>
      </c>
      <c r="B272" s="52">
        <v>7402</v>
      </c>
    </row>
    <row r="273" spans="1:2" ht="15.75" customHeight="1" x14ac:dyDescent="0.25">
      <c r="A273" s="51" t="s">
        <v>36</v>
      </c>
      <c r="B273" s="52">
        <v>16347</v>
      </c>
    </row>
    <row r="274" spans="1:2" ht="15.75" customHeight="1" x14ac:dyDescent="0.25">
      <c r="A274" s="51" t="s">
        <v>392</v>
      </c>
      <c r="B274" s="52">
        <v>18643</v>
      </c>
    </row>
    <row r="275" spans="1:2" ht="15.75" customHeight="1" x14ac:dyDescent="0.25">
      <c r="A275" s="51" t="s">
        <v>35</v>
      </c>
      <c r="B275" s="52">
        <v>24884</v>
      </c>
    </row>
    <row r="276" spans="1:2" ht="15.75" customHeight="1" x14ac:dyDescent="0.25">
      <c r="A276" s="51" t="s">
        <v>393</v>
      </c>
      <c r="B276" s="52">
        <v>25477</v>
      </c>
    </row>
    <row r="277" spans="1:2" ht="15.75" customHeight="1" x14ac:dyDescent="0.25">
      <c r="A277" s="51" t="s">
        <v>34</v>
      </c>
      <c r="B277" s="52">
        <v>31412</v>
      </c>
    </row>
    <row r="278" spans="1:2" ht="15.75" customHeight="1" x14ac:dyDescent="0.25">
      <c r="A278" s="51" t="s">
        <v>394</v>
      </c>
      <c r="B278" s="52">
        <v>14021</v>
      </c>
    </row>
    <row r="279" spans="1:2" ht="15.75" customHeight="1" x14ac:dyDescent="0.25">
      <c r="A279" s="51" t="s">
        <v>33</v>
      </c>
      <c r="B279" s="52">
        <v>11578</v>
      </c>
    </row>
    <row r="280" spans="1:2" ht="15.75" customHeight="1" x14ac:dyDescent="0.25">
      <c r="A280" s="51" t="s">
        <v>395</v>
      </c>
      <c r="B280" s="52">
        <v>9584</v>
      </c>
    </row>
    <row r="281" spans="1:2" ht="15.75" customHeight="1" x14ac:dyDescent="0.25">
      <c r="A281" s="51" t="s">
        <v>32</v>
      </c>
      <c r="B281" s="52">
        <v>9711</v>
      </c>
    </row>
    <row r="282" spans="1:2" ht="15.75" customHeight="1" x14ac:dyDescent="0.25">
      <c r="A282" s="51" t="s">
        <v>396</v>
      </c>
      <c r="B282" s="52">
        <v>26223</v>
      </c>
    </row>
    <row r="283" spans="1:2" ht="15.75" customHeight="1" x14ac:dyDescent="0.25">
      <c r="A283" s="51" t="s">
        <v>31</v>
      </c>
      <c r="B283" s="52">
        <v>14243</v>
      </c>
    </row>
    <row r="284" spans="1:2" ht="15.75" customHeight="1" x14ac:dyDescent="0.25">
      <c r="A284" s="51" t="s">
        <v>397</v>
      </c>
      <c r="B284" s="52">
        <v>12893</v>
      </c>
    </row>
    <row r="285" spans="1:2" ht="15.75" customHeight="1" x14ac:dyDescent="0.25">
      <c r="A285" s="51" t="s">
        <v>398</v>
      </c>
      <c r="B285" s="52">
        <v>6440</v>
      </c>
    </row>
    <row r="286" spans="1:2" ht="15.75" customHeight="1" x14ac:dyDescent="0.25">
      <c r="A286" s="51" t="s">
        <v>30</v>
      </c>
      <c r="B286" s="52">
        <v>20671</v>
      </c>
    </row>
    <row r="287" spans="1:2" ht="15.75" customHeight="1" x14ac:dyDescent="0.25">
      <c r="A287" s="51" t="s">
        <v>29</v>
      </c>
      <c r="B287" s="52">
        <v>12985</v>
      </c>
    </row>
    <row r="288" spans="1:2" ht="15.75" customHeight="1" x14ac:dyDescent="0.25">
      <c r="A288" s="51" t="s">
        <v>399</v>
      </c>
      <c r="B288" s="52">
        <v>33806</v>
      </c>
    </row>
    <row r="289" spans="1:2" ht="15.75" customHeight="1" x14ac:dyDescent="0.25">
      <c r="A289" s="51" t="s">
        <v>28</v>
      </c>
      <c r="B289" s="52">
        <v>22635</v>
      </c>
    </row>
    <row r="290" spans="1:2" ht="15.75" customHeight="1" x14ac:dyDescent="0.25">
      <c r="A290" s="51" t="s">
        <v>400</v>
      </c>
      <c r="B290" s="52">
        <v>20976</v>
      </c>
    </row>
    <row r="291" spans="1:2" ht="15.75" customHeight="1" x14ac:dyDescent="0.25">
      <c r="A291" s="51" t="s">
        <v>27</v>
      </c>
      <c r="B291" s="52">
        <v>12699</v>
      </c>
    </row>
    <row r="292" spans="1:2" ht="15.75" customHeight="1" x14ac:dyDescent="0.25">
      <c r="A292" s="51" t="s">
        <v>26</v>
      </c>
      <c r="B292" s="52">
        <v>23325</v>
      </c>
    </row>
    <row r="293" spans="1:2" ht="15.75" customHeight="1" x14ac:dyDescent="0.25">
      <c r="A293" s="51" t="s">
        <v>25</v>
      </c>
      <c r="B293" s="52">
        <v>21739</v>
      </c>
    </row>
    <row r="294" spans="1:2" ht="15.75" customHeight="1" x14ac:dyDescent="0.25">
      <c r="A294" s="51" t="s">
        <v>24</v>
      </c>
      <c r="B294" s="52">
        <v>21214</v>
      </c>
    </row>
    <row r="295" spans="1:2" ht="15.75" customHeight="1" x14ac:dyDescent="0.25">
      <c r="A295" s="51" t="s">
        <v>401</v>
      </c>
      <c r="B295" s="52">
        <v>12445</v>
      </c>
    </row>
    <row r="296" spans="1:2" ht="15.75" customHeight="1" x14ac:dyDescent="0.25">
      <c r="A296" s="51" t="s">
        <v>23</v>
      </c>
      <c r="B296" s="52">
        <v>26373</v>
      </c>
    </row>
    <row r="297" spans="1:2" ht="15.75" customHeight="1" x14ac:dyDescent="0.25">
      <c r="A297" s="51" t="s">
        <v>402</v>
      </c>
      <c r="B297" s="52">
        <v>8498</v>
      </c>
    </row>
    <row r="298" spans="1:2" ht="15.75" customHeight="1" x14ac:dyDescent="0.25">
      <c r="A298" s="51" t="s">
        <v>403</v>
      </c>
      <c r="B298" s="52">
        <v>2730</v>
      </c>
    </row>
    <row r="299" spans="1:2" ht="15.75" customHeight="1" x14ac:dyDescent="0.25">
      <c r="A299" s="51" t="s">
        <v>22</v>
      </c>
      <c r="B299" s="52">
        <v>15720</v>
      </c>
    </row>
    <row r="300" spans="1:2" ht="15.75" customHeight="1" x14ac:dyDescent="0.25">
      <c r="A300" s="51" t="s">
        <v>404</v>
      </c>
      <c r="B300" s="52">
        <v>7234</v>
      </c>
    </row>
    <row r="301" spans="1:2" ht="15.75" customHeight="1" x14ac:dyDescent="0.25">
      <c r="A301" s="51" t="s">
        <v>21</v>
      </c>
      <c r="B301" s="52">
        <v>8134</v>
      </c>
    </row>
    <row r="302" spans="1:2" ht="15.75" customHeight="1" x14ac:dyDescent="0.25">
      <c r="A302" s="51" t="s">
        <v>20</v>
      </c>
      <c r="B302" s="52">
        <v>24619</v>
      </c>
    </row>
    <row r="303" spans="1:2" ht="15.75" customHeight="1" x14ac:dyDescent="0.25">
      <c r="A303" s="51" t="s">
        <v>19</v>
      </c>
      <c r="B303" s="52">
        <v>19002</v>
      </c>
    </row>
    <row r="304" spans="1:2" ht="15.75" customHeight="1" x14ac:dyDescent="0.25">
      <c r="A304" s="53" t="s">
        <v>405</v>
      </c>
      <c r="B304" s="54">
        <v>6552967</v>
      </c>
    </row>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sheetData>
  <sheetProtection algorithmName="SHA-512" hashValue="5P2/R/POCusBRf1pLJPlIW72cZg44JTn3QvF8SybhcN54dh2VEhAEXlrRGJ1BF4/83UZ+eGg7FGmAqqC1KZbDA==" saltValue="4oIbWbevbQEkm/WAtEA2bw==" spinCount="100000" sheet="1" objects="1" scenarios="1" selectLockedCells="1"/>
  <mergeCells count="3">
    <mergeCell ref="A1:B1"/>
    <mergeCell ref="A2:A3"/>
    <mergeCell ref="B2: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nDos Document" ma:contentTypeID="0x010100E4209B5630486D4DAC10B6BA30D905AF0A00D4A5A9522F44944C8286D9CFEBEC9273" ma:contentTypeVersion="91" ma:contentTypeDescription="" ma:contentTypeScope="" ma:versionID="2a450f0bf842ba911ec3cee032fe2aae">
  <xsd:schema xmlns:xsd="http://www.w3.org/2001/XMLSchema" xmlns:xs="http://www.w3.org/2001/XMLSchema" xmlns:p="http://schemas.microsoft.com/office/2006/metadata/properties" xmlns:ns1="http://schemas.microsoft.com/sharepoint/v3" xmlns:ns2="94acf3b9-639a-4020-aa69-5cdb6f16a5ca" xmlns:ns3="be9fd6a3-7a01-4328-ad45-067bb4478818" xmlns:ns5="http://schemas.microsoft.com/sharepoint/v4" targetNamespace="http://schemas.microsoft.com/office/2006/metadata/properties" ma:root="true" ma:fieldsID="9a282dfa0ed9c803ef0afca4df6d223d" ns1:_="" ns2:_="" ns3:_="" ns5:_="">
    <xsd:import namespace="http://schemas.microsoft.com/sharepoint/v3"/>
    <xsd:import namespace="94acf3b9-639a-4020-aa69-5cdb6f16a5ca"/>
    <xsd:import namespace="be9fd6a3-7a01-4328-ad45-067bb4478818"/>
    <xsd:import namespace="http://schemas.microsoft.com/sharepoint/v4"/>
    <xsd:element name="properties">
      <xsd:complexType>
        <xsd:sequence>
          <xsd:element name="documentManagement">
            <xsd:complexType>
              <xsd:all>
                <xsd:element ref="ns3:FinDos-Leverancier" minOccurs="0"/>
                <xsd:element ref="ns1:DocumentSetDescription" minOccurs="0"/>
                <xsd:element ref="ns3:Inkoopordernummer" minOccurs="0"/>
                <xsd:element ref="ns3:Dossierbehandelaar" minOccurs="0"/>
                <xsd:element ref="ns2:b219f0d4b63d4f29a7bc445723070ffe" minOccurs="0"/>
                <xsd:element ref="ns2:TaxCatchAll" minOccurs="0"/>
                <xsd:element ref="ns2:TaxCatchAllLabel" minOccurs="0"/>
                <xsd:element ref="ns3:FinDos-Leverancier_x003a_Naam" minOccurs="0"/>
                <xsd:element ref="ns3:FinDos-Leverancier_x003a_Adres" minOccurs="0"/>
                <xsd:element ref="ns3:FinDos-Leverancier_x003a_IBAN_x0020_rekeningnummer" minOccurs="0"/>
                <xsd:element ref="ns3:FinDos-Leverancier_x003a_Ondernemings-of_x0020_rijksregisternummer" minOccurs="0"/>
                <xsd:element ref="ns3:mfc77f7c8e894e1d9e0301f6ae5e3f34" minOccurs="0"/>
                <xsd:element ref="ns2:_dlc_DocIdUrl" minOccurs="0"/>
                <xsd:element ref="ns2:_dlc_DocIdPersistId" minOccurs="0"/>
                <xsd:element ref="ns2:_dlc_DocId" minOccurs="0"/>
                <xsd:element ref="ns3:cd3d371ce68447d9a1f713b5d1d1b756" minOccurs="0"/>
                <xsd:element ref="ns3:Bedrag_x0020_inkooporder_x0020__x0028_Excl._x0020_BTW_x0029_" minOccurs="0"/>
                <xsd:element ref="ns3:Vast_x0020_actief" minOccurs="0"/>
                <xsd:element ref="ns3:df2522498fbb4f79928304bb7859592b" minOccurs="0"/>
                <xsd:element ref="ns1:EmailSender" minOccurs="0"/>
                <xsd:element ref="ns1:EmailTo" minOccurs="0"/>
                <xsd:element ref="ns1:EmailCc" minOccurs="0"/>
                <xsd:element ref="ns1:EmailFrom" minOccurs="0"/>
                <xsd:element ref="ns1:EmailSubject" minOccurs="0"/>
                <xsd:element ref="ns5:EmailHeaders" minOccurs="0"/>
                <xsd:element ref="ns3:OrafinGoedkFlow" minOccurs="0"/>
                <xsd:element ref="ns3:OrafBatc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 nillable="true" ma:displayName="Omschrijving" ma:description="Een omschrijving van het financieel dossier. Verplicht veld voordat het dossier kan opgestart worden." ma:hidden="true" ma:internalName="DocumentSetDescription" ma:readOnly="false">
      <xsd:simpleType>
        <xsd:restriction base="dms:Note"/>
      </xsd:simpleType>
    </xsd:element>
    <xsd:element name="EmailSender" ma:index="49" nillable="true" ma:displayName="E-mailafzender" ma:hidden="true" ma:internalName="EmailSender">
      <xsd:simpleType>
        <xsd:restriction base="dms:Note">
          <xsd:maxLength value="255"/>
        </xsd:restriction>
      </xsd:simpleType>
    </xsd:element>
    <xsd:element name="EmailTo" ma:index="50" nillable="true" ma:displayName="E-mail aan" ma:hidden="true" ma:internalName="EmailTo">
      <xsd:simpleType>
        <xsd:restriction base="dms:Note">
          <xsd:maxLength value="255"/>
        </xsd:restriction>
      </xsd:simpleType>
    </xsd:element>
    <xsd:element name="EmailCc" ma:index="51" nillable="true" ma:displayName="E-mail CC" ma:hidden="true" ma:internalName="EmailCc">
      <xsd:simpleType>
        <xsd:restriction base="dms:Note">
          <xsd:maxLength value="255"/>
        </xsd:restriction>
      </xsd:simpleType>
    </xsd:element>
    <xsd:element name="EmailFrom" ma:index="52" nillable="true" ma:displayName="E-mail van" ma:hidden="true" ma:internalName="EmailFrom">
      <xsd:simpleType>
        <xsd:restriction base="dms:Text"/>
      </xsd:simpleType>
    </xsd:element>
    <xsd:element name="EmailSubject" ma:index="53" nillable="true" ma:displayName="E-mailonderwerp"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acf3b9-639a-4020-aa69-5cdb6f16a5ca" elementFormDefault="qualified">
    <xsd:import namespace="http://schemas.microsoft.com/office/2006/documentManagement/types"/>
    <xsd:import namespace="http://schemas.microsoft.com/office/infopath/2007/PartnerControls"/>
    <xsd:element name="b219f0d4b63d4f29a7bc445723070ffe" ma:index="10" ma:taxonomy="true" ma:internalName="b219f0d4b63d4f29a7bc445723070ffe" ma:taxonomyFieldName="FinDos_x0020_DocType" ma:displayName="Type document" ma:readOnly="false" ma:default="" ma:fieldId="{b219f0d4-b63d-4f29-a7bc-445723070ffe}" ma:sspId="1f8d5420-8a7a-4254-9dee-e65a4531f4c3" ma:termSetId="2cbd19b3-f8b3-44bd-a400-388ad87a6fea"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a10cac4d-a6e0-4eee-9f09-8b8a3754edb8}" ma:internalName="TaxCatchAll" ma:showField="CatchAllData" ma:web="94acf3b9-639a-4020-aa69-5cdb6f16a5c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10cac4d-a6e0-4eee-9f09-8b8a3754edb8}" ma:internalName="TaxCatchAllLabel" ma:readOnly="true" ma:showField="CatchAllDataLabel" ma:web="94acf3b9-639a-4020-aa69-5cdb6f16a5ca">
      <xsd:complexType>
        <xsd:complexContent>
          <xsd:extension base="dms:MultiChoiceLookup">
            <xsd:sequence>
              <xsd:element name="Value" type="dms:Lookup" maxOccurs="unbounded" minOccurs="0" nillable="true"/>
            </xsd:sequence>
          </xsd:extension>
        </xsd:complexContent>
      </xsd:complexType>
    </xsd:element>
    <xsd:element name="_dlc_DocIdUrl" ma:index="24"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_dlc_DocId" ma:index="27" nillable="true" ma:displayName="Waarde van de document-id" ma:description="De waarde van de document-id die aan dit item is toegewezen."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9fd6a3-7a01-4328-ad45-067bb4478818" elementFormDefault="qualified">
    <xsd:import namespace="http://schemas.microsoft.com/office/2006/documentManagement/types"/>
    <xsd:import namespace="http://schemas.microsoft.com/office/infopath/2007/PartnerControls"/>
    <xsd:element name="FinDos-Leverancier" ma:index="3" nillable="true" ma:displayName="FinDos-Leverancier" ma:description="Selecteer de naam van de leverancier. Stuur een mail naar boekhouding@vea.be indien de leverancier nog niet in de lijst staat. Vermeld naam, adres, IBAN, ondernemingsnummer/rijksregisternummer. Verplicht veld voordat het dossier kan opgestart worden." ma:hidden="true" ma:list="{0614daa7-5e52-4852-a325-845c2d5243de}" ma:internalName="FinDos_x002d_Leverancier" ma:readOnly="false" ma:showField="Leverancier" ma:web="be9fd6a3-7a01-4328-ad45-067bb4478818">
      <xsd:simpleType>
        <xsd:restriction base="dms:Lookup"/>
      </xsd:simpleType>
    </xsd:element>
    <xsd:element name="Inkoopordernummer" ma:index="5" nillable="true" ma:displayName="Inkoopordernummer" ma:description="In te vullen door de boekhouding" ma:hidden="true" ma:internalName="Inkoopordernummer" ma:readOnly="false">
      <xsd:simpleType>
        <xsd:restriction base="dms:Text">
          <xsd:maxLength value="255"/>
        </xsd:restriction>
      </xsd:simpleType>
    </xsd:element>
    <xsd:element name="Dossierbehandelaar" ma:index="6" nillable="true" ma:displayName="Dossierbehandelaar" ma:description="Verplicht veld voordat het dossier kan opgestart worden." ma:list="UserInfo" ma:SharePointGroup="2936" ma:internalName="Dossierbehandelaa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inDos-Leverancier_x003a_Naam" ma:index="15" nillable="true" ma:displayName="FinDos-Leverancier:Naam" ma:list="{0614daa7-5e52-4852-a325-845c2d5243de}" ma:internalName="FinDos_x002d_Leverancier_x003A_Naam" ma:readOnly="true" ma:showField="Title" ma:web="be9fd6a3-7a01-4328-ad45-067bb4478818">
      <xsd:simpleType>
        <xsd:restriction base="dms:Lookup"/>
      </xsd:simpleType>
    </xsd:element>
    <xsd:element name="FinDos-Leverancier_x003a_Adres" ma:index="16" nillable="true" ma:displayName="FinDos-Leverancier:Adres" ma:list="{0614daa7-5e52-4852-a325-845c2d5243de}" ma:internalName="FinDos_x002d_Leverancier_x003A_Adres" ma:readOnly="true" ma:showField="Adres" ma:web="be9fd6a3-7a01-4328-ad45-067bb4478818">
      <xsd:simpleType>
        <xsd:restriction base="dms:Lookup"/>
      </xsd:simpleType>
    </xsd:element>
    <xsd:element name="FinDos-Leverancier_x003a_IBAN_x0020_rekeningnummer" ma:index="17" nillable="true" ma:displayName="FinDos-Leverancier:IBAN rekeningnummer" ma:list="{0614daa7-5e52-4852-a325-845c2d5243de}" ma:internalName="FinDos_x002d_Leverancier_x003A_IBAN_x0020_rekeningnummer" ma:readOnly="true" ma:showField="IBAN_x0020_rekeningnummer" ma:web="be9fd6a3-7a01-4328-ad45-067bb4478818">
      <xsd:simpleType>
        <xsd:restriction base="dms:Lookup"/>
      </xsd:simpleType>
    </xsd:element>
    <xsd:element name="FinDos-Leverancier_x003a_Ondernemings-of_x0020_rijksregisternummer" ma:index="18" nillable="true" ma:displayName="FinDos-Leverancier:Ondernemings-of rijksregisternummer" ma:list="{0614daa7-5e52-4852-a325-845c2d5243de}" ma:internalName="FinDos_x002d_Leverancier_x003A_Ondernemings_x002d_of_x0020_rijksregisternummer" ma:readOnly="true" ma:showField="Ondernemingsnummer" ma:web="be9fd6a3-7a01-4328-ad45-067bb4478818">
      <xsd:simpleType>
        <xsd:restriction base="dms:Lookup"/>
      </xsd:simpleType>
    </xsd:element>
    <xsd:element name="mfc77f7c8e894e1d9e0301f6ae5e3f34" ma:index="22" nillable="true" ma:taxonomy="true" ma:internalName="mfc77f7c8e894e1d9e0301f6ae5e3f34" ma:taxonomyFieldName="Begrotingsartikel_x0020__x0026__x0020_basisallocatie" ma:displayName="Begrotingsartikel &amp; basisallocatie" ma:readOnly="false" ma:default="15;#Nog niet gekend|4466e9bd-fee7-4cbc-8a41-3f5dfea021a0" ma:fieldId="{6fc77f7c-8e89-4e1d-9e03-01f6ae5e3f34}" ma:sspId="1f8d5420-8a7a-4254-9dee-e65a4531f4c3" ma:termSetId="7a9497dc-4d9b-47bb-85d1-e58d529dbe40" ma:anchorId="00000000-0000-0000-0000-000000000000" ma:open="false" ma:isKeyword="false">
      <xsd:complexType>
        <xsd:sequence>
          <xsd:element ref="pc:Terms" minOccurs="0" maxOccurs="1"/>
        </xsd:sequence>
      </xsd:complexType>
    </xsd:element>
    <xsd:element name="cd3d371ce68447d9a1f713b5d1d1b756" ma:index="28" nillable="true" ma:taxonomy="true" ma:internalName="cd3d371ce68447d9a1f713b5d1d1b756" ma:taxonomyFieldName="Projectcode_x0020__x002d__x0020_Koen" ma:displayName="Projectcode" ma:default="571;#Geen uitgave op het Energiefonds|be5bfa76-67b5-4e4b-b055-3ccdd6682f02" ma:fieldId="{cd3d371c-e684-47d9-a1f7-13b5d1d1b756}" ma:sspId="1f8d5420-8a7a-4254-9dee-e65a4531f4c3" ma:termSetId="ba85e945-bc6a-4175-b55d-54e34b41bfb3" ma:anchorId="00000000-0000-0000-0000-000000000000" ma:open="false" ma:isKeyword="false">
      <xsd:complexType>
        <xsd:sequence>
          <xsd:element ref="pc:Terms" minOccurs="0" maxOccurs="1"/>
        </xsd:sequence>
      </xsd:complexType>
    </xsd:element>
    <xsd:element name="Bedrag_x0020_inkooporder_x0020__x0028_Excl._x0020_BTW_x0029_" ma:index="29" nillable="true" ma:displayName="Totaalbedrag inkooporder (Excl. BTW)" ma:decimals="2" ma:description="Verplicht veld voordat het dossier kan opgestart worden." ma:hidden="true" ma:LCID="2067" ma:internalName="Bedrag_x0020_inkooporder_x0020__x0028_Excl_x002e__x0020_BTW_x0029_" ma:readOnly="false">
      <xsd:simpleType>
        <xsd:restriction base="dms:Currency">
          <xsd:minInclusive value="0"/>
        </xsd:restriction>
      </xsd:simpleType>
    </xsd:element>
    <xsd:element name="Vast_x0020_actief" ma:index="30" nillable="true" ma:displayName="Vast actief" ma:default="nee" ma:format="Dropdown" ma:hidden="true" ma:internalName="Vast_x0020_actief" ma:readOnly="false">
      <xsd:simpleType>
        <xsd:restriction base="dms:Choice">
          <xsd:enumeration value="ja"/>
          <xsd:enumeration value="nee"/>
        </xsd:restriction>
      </xsd:simpleType>
    </xsd:element>
    <xsd:element name="df2522498fbb4f79928304bb7859592b" ma:index="31" nillable="true" ma:taxonomy="true" ma:internalName="df2522498fbb4f79928304bb7859592b" ma:taxonomyFieldName="ESR_x0020_Code" ma:displayName="ESR Code" ma:readOnly="false" ma:default="16;#Nog niet gekend|4466e9bd-fee7-4cbc-8a41-3f5dfea021a0" ma:fieldId="{df252249-8fbb-4f79-9283-04bb7859592b}" ma:sspId="1f8d5420-8a7a-4254-9dee-e65a4531f4c3" ma:termSetId="b0c9bfc9-e922-46a0-a439-2cddb98e717a" ma:anchorId="00000000-0000-0000-0000-000000000000" ma:open="true" ma:isKeyword="false">
      <xsd:complexType>
        <xsd:sequence>
          <xsd:element ref="pc:Terms" minOccurs="0" maxOccurs="1"/>
        </xsd:sequence>
      </xsd:complexType>
    </xsd:element>
    <xsd:element name="OrafinGoedkFlow" ma:index="58" nillable="true" ma:displayName="OrafinGoedkFlow" ma:default="ja" ma:format="Dropdown" ma:internalName="OrafinGoedkFlow">
      <xsd:simpleType>
        <xsd:restriction base="dms:Choice">
          <xsd:enumeration value="ja"/>
          <xsd:enumeration value="nee"/>
        </xsd:restriction>
      </xsd:simpleType>
    </xsd:element>
    <xsd:element name="OrafBatch" ma:index="59" nillable="true" ma:displayName="OrafBatch" ma:default="ja" ma:format="Dropdown" ma:internalName="OrafBatch">
      <xsd:simpleType>
        <xsd:restriction base="dms:Choice">
          <xsd:enumeration value="ja"/>
          <xsd:enumeration value="ne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54" nillable="true" ma:displayName="Kopteksten voor e-mail"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afBatch xmlns="be9fd6a3-7a01-4328-ad45-067bb4478818">ja</OrafBatch>
    <Bedrag_x0020_inkooporder_x0020__x0028_Excl._x0020_BTW_x0029_ xmlns="be9fd6a3-7a01-4328-ad45-067bb4478818" xsi:nil="true"/>
    <EmailTo xmlns="http://schemas.microsoft.com/sharepoint/v3" xsi:nil="true"/>
    <EmailHeaders xmlns="http://schemas.microsoft.com/sharepoint/v4" xsi:nil="true"/>
    <DocumentSetDescription xmlns="http://schemas.microsoft.com/sharepoint/v3">OS-overzichtsdocumenten en sjablonen</DocumentSetDescription>
    <EmailSender xmlns="http://schemas.microsoft.com/sharepoint/v3" xsi:nil="true"/>
    <EmailFrom xmlns="http://schemas.microsoft.com/sharepoint/v3" xsi:nil="true"/>
    <b219f0d4b63d4f29a7bc445723070ffe xmlns="94acf3b9-639a-4020-aa69-5cdb6f16a5ca">
      <Terms xmlns="http://schemas.microsoft.com/office/infopath/2007/PartnerControls">
        <TermInfo xmlns="http://schemas.microsoft.com/office/infopath/2007/PartnerControls">
          <TermName xmlns="http://schemas.microsoft.com/office/infopath/2007/PartnerControls">02.09_Andere documenten subsidie</TermName>
          <TermId xmlns="http://schemas.microsoft.com/office/infopath/2007/PartnerControls">d474c642-5bc6-4767-bd49-23b0ce441e69</TermId>
        </TermInfo>
      </Terms>
    </b219f0d4b63d4f29a7bc445723070ffe>
    <Inkoopordernummer xmlns="be9fd6a3-7a01-4328-ad45-067bb4478818" xsi:nil="true"/>
    <TaxCatchAll xmlns="94acf3b9-639a-4020-aa69-5cdb6f16a5ca">
      <Value xmlns="94acf3b9-639a-4020-aa69-5cdb6f16a5ca">705</Value>
      <Value xmlns="94acf3b9-639a-4020-aa69-5cdb6f16a5ca">16</Value>
      <Value xmlns="94acf3b9-639a-4020-aa69-5cdb6f16a5ca">99</Value>
      <Value xmlns="94acf3b9-639a-4020-aa69-5cdb6f16a5ca">567</Value>
    </TaxCatchAll>
    <mfc77f7c8e894e1d9e0301f6ae5e3f34 xmlns="be9fd6a3-7a01-4328-ad45-067bb4478818">
      <Terms xmlns="http://schemas.microsoft.com/office/infopath/2007/PartnerControls">
        <TermInfo xmlns="http://schemas.microsoft.com/office/infopath/2007/PartnerControls">
          <TermName xmlns="http://schemas.microsoft.com/office/infopath/2007/PartnerControls">QE0-1QEB4KJ-WT:1QE43500 – IMPULSPROJECTEN ONDERSTEUNING KLIMAATBELEID (ENERGIEFONDS)</TermName>
          <TermId xmlns="http://schemas.microsoft.com/office/infopath/2007/PartnerControls">7e6d919d-b946-4eac-b668-81b29cd9ffc6</TermId>
        </TermInfo>
      </Terms>
    </mfc77f7c8e894e1d9e0301f6ae5e3f34>
    <cd3d371ce68447d9a1f713b5d1d1b756 xmlns="be9fd6a3-7a01-4328-ad45-067bb4478818">
      <Terms xmlns="http://schemas.microsoft.com/office/infopath/2007/PartnerControls">
        <TermInfo xmlns="http://schemas.microsoft.com/office/infopath/2007/PartnerControls">
          <TermName xmlns="http://schemas.microsoft.com/office/infopath/2007/PartnerControls">QEA004 - SUBSIDIES ENERGIE-EFFICIËNTIE EN HERNIEUWBARE ENERGIE, INCL. DEMONSTRATIEPROJECTEN, MINI-EBO'S EN EUROPESE COFINANCIERING (EXCL. QEA50) EN CALLS GROENE WARMTE</TermName>
          <TermId xmlns="http://schemas.microsoft.com/office/infopath/2007/PartnerControls">e43daba5-d24c-4db7-9531-41159517bb12</TermId>
        </TermInfo>
      </Terms>
    </cd3d371ce68447d9a1f713b5d1d1b756>
    <EmailSubject xmlns="http://schemas.microsoft.com/sharepoint/v3" xsi:nil="true"/>
    <FinDos-Leverancier xmlns="be9fd6a3-7a01-4328-ad45-067bb4478818" xsi:nil="true"/>
    <Dossierbehandelaar xmlns="be9fd6a3-7a01-4328-ad45-067bb4478818">
      <UserInfo xmlns="be9fd6a3-7a01-4328-ad45-067bb4478818">
        <DisplayName xmlns="be9fd6a3-7a01-4328-ad45-067bb4478818">Van Gerwen, Suzy</DisplayName>
        <AccountId xmlns="be9fd6a3-7a01-4328-ad45-067bb4478818">3102</AccountId>
        <AccountType xmlns="be9fd6a3-7a01-4328-ad45-067bb4478818"/>
      </UserInfo>
    </Dossierbehandelaar>
    <OrafinGoedkFlow xmlns="be9fd6a3-7a01-4328-ad45-067bb4478818">nee</OrafinGoedkFlow>
    <Vast_x0020_actief xmlns="be9fd6a3-7a01-4328-ad45-067bb4478818">nee</Vast_x0020_actief>
    <df2522498fbb4f79928304bb7859592b xmlns="be9fd6a3-7a01-4328-ad45-067bb4478818">
      <Terms xmlns="http://schemas.microsoft.com/office/infopath/2007/PartnerControls">
        <TermInfo xmlns="http://schemas.microsoft.com/office/infopath/2007/PartnerControls">
          <TermName xmlns="http://schemas.microsoft.com/office/infopath/2007/PartnerControls">Nog niet gekend</TermName>
          <TermId xmlns="http://schemas.microsoft.com/office/infopath/2007/PartnerControls">4466e9bd-fee7-4cbc-8a41-3f5dfea021a0</TermId>
        </TermInfo>
      </Terms>
    </df2522498fbb4f79928304bb7859592b>
    <EmailCc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1D5FD1-C492-4E5B-B559-AE8E4BEBB3CB}">
  <ds:schemaRefs>
    <ds:schemaRef ds:uri="http://schemas.microsoft.com/sharepoint/events"/>
  </ds:schemaRefs>
</ds:datastoreItem>
</file>

<file path=customXml/itemProps2.xml><?xml version="1.0" encoding="utf-8"?>
<ds:datastoreItem xmlns:ds="http://schemas.openxmlformats.org/officeDocument/2006/customXml" ds:itemID="{06F85AC9-FB64-420C-8D21-3C9EC6F49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acf3b9-639a-4020-aa69-5cdb6f16a5ca"/>
    <ds:schemaRef ds:uri="be9fd6a3-7a01-4328-ad45-067bb44788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48CBF4-880D-48FF-BE2D-E8DDC521AE11}">
  <ds:schemaRefs>
    <ds:schemaRef ds:uri="http://schemas.microsoft.com/sharepoint/v3"/>
    <ds:schemaRef ds:uri="be9fd6a3-7a01-4328-ad45-067bb4478818"/>
    <ds:schemaRef ds:uri="http://purl.org/dc/elements/1.1/"/>
    <ds:schemaRef ds:uri="http://schemas.microsoft.com/sharepoint/v4"/>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schemas.microsoft.com/office/2006/documentManagement/types"/>
    <ds:schemaRef ds:uri="94acf3b9-639a-4020-aa69-5cdb6f16a5ca"/>
    <ds:schemaRef ds:uri="http://www.w3.org/XML/1998/namespace"/>
    <ds:schemaRef ds:uri="http://purl.org/dc/dcmitype/"/>
  </ds:schemaRefs>
</ds:datastoreItem>
</file>

<file path=customXml/itemProps4.xml><?xml version="1.0" encoding="utf-8"?>
<ds:datastoreItem xmlns:ds="http://schemas.openxmlformats.org/officeDocument/2006/customXml" ds:itemID="{F5FBF3FE-0A38-49A5-A635-F99E78F36B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Algemene Informatie</vt:lpstr>
      <vt:lpstr>project_1</vt:lpstr>
      <vt:lpstr>project_2</vt:lpstr>
      <vt:lpstr>project_3</vt:lpstr>
      <vt:lpstr>Overzicht subsidiedossier</vt:lpstr>
      <vt:lpstr>Toelichtingen</vt:lpstr>
      <vt:lpstr>achtergrondgegevens gemeenten</vt:lpstr>
      <vt:lpstr>'achtergrondgegevens gemeenten'!Afdrukbereik</vt:lpstr>
      <vt:lpstr>'Algemene Informatie'!Afdrukbereik</vt:lpstr>
      <vt:lpstr>'Overzicht subsidiedossier'!Afdrukbereik</vt:lpstr>
      <vt:lpstr>project_1!Afdrukbereik</vt:lpstr>
      <vt:lpstr>project_2!Afdrukbereik</vt:lpstr>
      <vt:lpstr>project_3!Afdrukbereik</vt:lpstr>
      <vt:lpstr>Toelichtingen!Afdrukbereik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Degraeve, Michiel</dc:creator>
  <cp:lastModifiedBy>Tanghe, Tine</cp:lastModifiedBy>
  <cp:lastPrinted>2019-09-12T09:47:02Z</cp:lastPrinted>
  <dcterms:created xsi:type="dcterms:W3CDTF">2013-08-11T11:11:03Z</dcterms:created>
  <dcterms:modified xsi:type="dcterms:W3CDTF">2019-10-07T14:28:56Z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0x010100E4209B5630486D4DAC10B6BA30D905AF0A00D4A5A9522F44944C8286D9CFEBEC9273</vt:lpwstr>
  </property>
  <property fmtid="{D5CDD505-2E9C-101B-9397-08002B2CF9AE}" pid="3" name="Projectcode - Koen">
    <vt:lpwstr>567;#QEA004 - SUBSIDIES ENERGIE-EFFICIËNTIE EN HERNIEUWBARE ENERGIE, INCL. DEMONSTRATIEPROJECTEN, MINI-EBO'S EN EUROPESE COFINANCIERING (EXCL. QEA50) EN CALLS GROENE WARMTE|e43daba5-d24c-4db7-9531-41159517bb12</vt:lpwstr>
  </property>
  <property fmtid="{D5CDD505-2E9C-101B-9397-08002B2CF9AE}" pid="4" name="ESR Code">
    <vt:lpwstr>16;#Nog niet gekend|4466e9bd-fee7-4cbc-8a41-3f5dfea021a0</vt:lpwstr>
  </property>
  <property fmtid="{D5CDD505-2E9C-101B-9397-08002B2CF9AE}" pid="5" name="Begrotingsartikel &amp; basisallocatie">
    <vt:lpwstr>705;#QE0-1QEB4KJ-WT:1QE43500 – IMPULSPROJECTEN ONDERSTEUNING KLIMAATBELEID (ENERGIEFONDS)|7e6d919d-b946-4eac-b668-81b29cd9ffc6</vt:lpwstr>
  </property>
  <property fmtid="{D5CDD505-2E9C-101B-9397-08002B2CF9AE}" pid="6" name="_dlc_DocIdItemGuid">
    <vt:lpwstr>2ab2796e-8ecd-4bad-a9c7-5aa00557136b</vt:lpwstr>
  </property>
  <property fmtid="{D5CDD505-2E9C-101B-9397-08002B2CF9AE}" pid="7" name="FinDos DocType">
    <vt:lpwstr>99;#02.09_Andere documenten subsidie|d474c642-5bc6-4767-bd49-23b0ce441e69</vt:lpwstr>
  </property>
  <property fmtid="{D5CDD505-2E9C-101B-9397-08002B2CF9AE}" pid="8" name="Betaalkalender - Startjaar IO + 3 en later (Excl. BTW - vorige waarde)">
    <vt:r8>0</vt:r8>
  </property>
  <property fmtid="{D5CDD505-2E9C-101B-9397-08002B2CF9AE}" pid="9" name="Betaalkalender - Startjaar IO + 2 (Excl. BTW - vorige waarde)">
    <vt:r8>0</vt:r8>
  </property>
  <property fmtid="{D5CDD505-2E9C-101B-9397-08002B2CF9AE}" pid="10" name="Betaalkalender - Startjaar IO + 1 (Excl. BTW - vorige waarde)">
    <vt:r8>0</vt:r8>
  </property>
  <property fmtid="{D5CDD505-2E9C-101B-9397-08002B2CF9AE}" pid="11" name="WorkflowChangePath">
    <vt:lpwstr>8fe0f837-9f38-4d97-842b-b33db1491bdc,4;8fe0f837-9f38-4d97-842b-b33db1491bdc,4;8fe0f837-9f38-4d97-842b-b33db1491bdc,4;8fe0f837-9f38-4d97-842b-b33db1491bdc,4;2a1046d1-a75f-4764-8124-63ab3daae1e2,5;89a160f1-3f34-4cad-82a8-6c3cd40cc878,6;</vt:lpwstr>
  </property>
  <property fmtid="{D5CDD505-2E9C-101B-9397-08002B2CF9AE}" pid="12" name="Betaalkalender - Startjaar IO (Excl. BTW - vorige waarde)">
    <vt:r8>0</vt:r8>
  </property>
  <property fmtid="{D5CDD505-2E9C-101B-9397-08002B2CF9AE}" pid="13" name="Start goedkeuring Inkooporder">
    <vt:lpwstr>http://vea1.vo.proximuscloudsharepoint.be/staf/bb/_layouts/15/IniWrkflIP.aspx?List={01628ce6-c910-4a2a-9c3e-dfc823adfadf}&amp;ID=10684&amp;ItemGuid={01622027-F9F9-4275-B99D-DE6591DA885F}&amp;TemplateID={a0d9f7b8-f23d-4c4b-bb96-343f17b6622d}, Start</vt:lpwstr>
  </property>
  <property fmtid="{D5CDD505-2E9C-101B-9397-08002B2CF9AE}" pid="14" name="FacGoedkFlow">
    <vt:lpwstr>http://nvt, http://nvt</vt:lpwstr>
  </property>
  <property fmtid="{D5CDD505-2E9C-101B-9397-08002B2CF9AE}" pid="15" name="_dlc_DocId">
    <vt:lpwstr>RRXYC67Z5UJD-46-10684</vt:lpwstr>
  </property>
  <property fmtid="{D5CDD505-2E9C-101B-9397-08002B2CF9AE}" pid="16" name="_dlc_DocIdUrl">
    <vt:lpwstr>https://vea1.vo.proximuscloudsharepoint.be/staf/bb/_layouts/15/DocIdRedir.aspx?ID=RRXYC67Z5UJD-46-10684, RRXYC67Z5UJD-46-10684</vt:lpwstr>
  </property>
</Properties>
</file>